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 activeTab="8"/>
  </bookViews>
  <sheets>
    <sheet name="PICH" sheetId="26" r:id="rId1"/>
    <sheet name="TIXMUCUY" sheetId="27" r:id="rId2"/>
    <sheet name="ALFREDO V. BONFIL" sheetId="28" r:id="rId3"/>
    <sheet name="HAMPOLOL" sheetId="29" r:id="rId4"/>
    <sheet name="BÉCAL" sheetId="30" r:id="rId5"/>
    <sheet name="DZITBALCHÉ" sheetId="24" r:id="rId6"/>
    <sheet name="NUNKINÍ" sheetId="25" r:id="rId7"/>
    <sheet name="ATASTA" sheetId="23" r:id="rId8"/>
    <sheet name="MAMANTEL" sheetId="31" r:id="rId9"/>
    <sheet name="SABANCUY" sheetId="20" r:id="rId10"/>
    <sheet name="HOOL" sheetId="32" r:id="rId11"/>
    <sheet name="SEYBAPLAYA" sheetId="21" r:id="rId12"/>
    <sheet name="SIHOCHAC" sheetId="33" r:id="rId13"/>
    <sheet name="CARRILLO PUERTO" sheetId="34" r:id="rId14"/>
    <sheet name="POMUCH" sheetId="35" r:id="rId15"/>
    <sheet name="BOLONCHÉN DE REJÓN" sheetId="36" r:id="rId16"/>
    <sheet name="DZIBALCHÉN" sheetId="22" r:id="rId17"/>
    <sheet name="TINÚN" sheetId="37" r:id="rId18"/>
    <sheet name="CENTENARIO" sheetId="38" r:id="rId19"/>
    <sheet name="CONSTITUCIÓN" sheetId="39" r:id="rId20"/>
  </sheets>
  <definedNames>
    <definedName name="_xlnm.Print_Titles" localSheetId="2">'ALFREDO V. BONFIL'!$1:$10</definedName>
    <definedName name="_xlnm.Print_Titles" localSheetId="7">ATASTA!$1:$10</definedName>
    <definedName name="_xlnm.Print_Titles" localSheetId="4">BÉCAL!$1:$10</definedName>
    <definedName name="_xlnm.Print_Titles" localSheetId="15">'BOLONCHÉN DE REJÓN'!$1:$10</definedName>
    <definedName name="_xlnm.Print_Titles" localSheetId="13">'CARRILLO PUERTO'!$1:$10</definedName>
    <definedName name="_xlnm.Print_Titles" localSheetId="18">CENTENARIO!$1:$10</definedName>
    <definedName name="_xlnm.Print_Titles" localSheetId="19">CONSTITUCIÓN!$1:$10</definedName>
    <definedName name="_xlnm.Print_Titles" localSheetId="16">DZIBALCHÉN!$1:$10</definedName>
    <definedName name="_xlnm.Print_Titles" localSheetId="5">DZITBALCHÉ!$1:$10</definedName>
    <definedName name="_xlnm.Print_Titles" localSheetId="3">HAMPOLOL!$1:$10</definedName>
    <definedName name="_xlnm.Print_Titles" localSheetId="10">HOOL!$1:$10</definedName>
    <definedName name="_xlnm.Print_Titles" localSheetId="8">MAMANTEL!$1:$10</definedName>
    <definedName name="_xlnm.Print_Titles" localSheetId="6">NUNKINÍ!$1:$10</definedName>
    <definedName name="_xlnm.Print_Titles" localSheetId="0">PICH!$1:$10</definedName>
    <definedName name="_xlnm.Print_Titles" localSheetId="14">POMUCH!$1:$10</definedName>
    <definedName name="_xlnm.Print_Titles" localSheetId="9">SABANCUY!$1:$10</definedName>
    <definedName name="_xlnm.Print_Titles" localSheetId="11">SEYBAPLAYA!$1:$10</definedName>
    <definedName name="_xlnm.Print_Titles" localSheetId="12">SIHOCHAC!$1:$10</definedName>
    <definedName name="_xlnm.Print_Titles" localSheetId="17">TINÚN!$1:$10</definedName>
    <definedName name="_xlnm.Print_Titles" localSheetId="1">TIXMUCUY!$1:$10</definedName>
  </definedNames>
  <calcPr calcId="125725"/>
</workbook>
</file>

<file path=xl/calcChain.xml><?xml version="1.0" encoding="utf-8"?>
<calcChain xmlns="http://schemas.openxmlformats.org/spreadsheetml/2006/main">
  <c r="G23" i="39"/>
  <c r="X20"/>
  <c r="S20"/>
  <c r="O20"/>
  <c r="M20"/>
  <c r="K20"/>
  <c r="I20"/>
  <c r="G20"/>
  <c r="Q17"/>
  <c r="Q16"/>
  <c r="U16" s="1"/>
  <c r="Q15"/>
  <c r="U15" s="1"/>
  <c r="Q14"/>
  <c r="U13"/>
  <c r="J13" s="1"/>
  <c r="Q13"/>
  <c r="Q12"/>
  <c r="U12" s="1"/>
  <c r="Q11"/>
  <c r="U11" s="1"/>
  <c r="G23" i="38"/>
  <c r="X20"/>
  <c r="S20"/>
  <c r="O20"/>
  <c r="M20"/>
  <c r="K20"/>
  <c r="I20"/>
  <c r="G20"/>
  <c r="Q17"/>
  <c r="Q16"/>
  <c r="U16" s="1"/>
  <c r="Q15"/>
  <c r="U15" s="1"/>
  <c r="Q14"/>
  <c r="Q13"/>
  <c r="U13" s="1"/>
  <c r="J13" s="1"/>
  <c r="Q12"/>
  <c r="U12" s="1"/>
  <c r="Q11"/>
  <c r="U11" s="1"/>
  <c r="G20" i="37"/>
  <c r="X17"/>
  <c r="S17"/>
  <c r="O17"/>
  <c r="M17"/>
  <c r="K17"/>
  <c r="I17"/>
  <c r="G17"/>
  <c r="Q14"/>
  <c r="Q13"/>
  <c r="U13" s="1"/>
  <c r="J13" s="1"/>
  <c r="Q12"/>
  <c r="Q11"/>
  <c r="U11" s="1"/>
  <c r="G24" i="36"/>
  <c r="X21"/>
  <c r="S21"/>
  <c r="O21"/>
  <c r="M21"/>
  <c r="K21"/>
  <c r="I21"/>
  <c r="G21"/>
  <c r="Q18"/>
  <c r="Q17"/>
  <c r="Q16"/>
  <c r="U16" s="1"/>
  <c r="J16" s="1"/>
  <c r="Q15"/>
  <c r="U15" s="1"/>
  <c r="J15" s="1"/>
  <c r="Q14"/>
  <c r="U14" s="1"/>
  <c r="Q13"/>
  <c r="Q12"/>
  <c r="U12" s="1"/>
  <c r="Q11"/>
  <c r="U11" s="1"/>
  <c r="G27" i="35"/>
  <c r="X24"/>
  <c r="S24"/>
  <c r="O24"/>
  <c r="M24"/>
  <c r="K24"/>
  <c r="I24"/>
  <c r="G24"/>
  <c r="Q21"/>
  <c r="Q20"/>
  <c r="Q19"/>
  <c r="U19" s="1"/>
  <c r="Q18"/>
  <c r="U18" s="1"/>
  <c r="Q17"/>
  <c r="U16"/>
  <c r="J16" s="1"/>
  <c r="Q16"/>
  <c r="Q15"/>
  <c r="Q14"/>
  <c r="U14" s="1"/>
  <c r="Q13"/>
  <c r="Q12"/>
  <c r="Q11"/>
  <c r="U11" s="1"/>
  <c r="G24" i="34"/>
  <c r="X21"/>
  <c r="S21"/>
  <c r="O21"/>
  <c r="M21"/>
  <c r="K21"/>
  <c r="I21"/>
  <c r="G21"/>
  <c r="Q18"/>
  <c r="U18" s="1"/>
  <c r="J18" s="1"/>
  <c r="Q17"/>
  <c r="U17" s="1"/>
  <c r="Q16"/>
  <c r="U16" s="1"/>
  <c r="Q15"/>
  <c r="Q14"/>
  <c r="U14" s="1"/>
  <c r="J14" s="1"/>
  <c r="Q13"/>
  <c r="U13" s="1"/>
  <c r="J13" s="1"/>
  <c r="Q12"/>
  <c r="U12" s="1"/>
  <c r="Q11"/>
  <c r="G21" i="33"/>
  <c r="X18"/>
  <c r="S18"/>
  <c r="O18"/>
  <c r="M18"/>
  <c r="K18"/>
  <c r="I18"/>
  <c r="G18"/>
  <c r="Q15"/>
  <c r="U15" s="1"/>
  <c r="Q14"/>
  <c r="U14" s="1"/>
  <c r="Q13"/>
  <c r="U13" s="1"/>
  <c r="Q12"/>
  <c r="U11"/>
  <c r="J11" s="1"/>
  <c r="Q11"/>
  <c r="G23" i="32"/>
  <c r="X20"/>
  <c r="S20"/>
  <c r="O20"/>
  <c r="M20"/>
  <c r="K20"/>
  <c r="I20"/>
  <c r="G20"/>
  <c r="Q17"/>
  <c r="U17" s="1"/>
  <c r="Q16"/>
  <c r="U16" s="1"/>
  <c r="N16" s="1"/>
  <c r="Q15"/>
  <c r="U15" s="1"/>
  <c r="Q14"/>
  <c r="U14" s="1"/>
  <c r="Q13"/>
  <c r="Q12"/>
  <c r="U12" s="1"/>
  <c r="Q11"/>
  <c r="U11" s="1"/>
  <c r="G28" i="31"/>
  <c r="Q22"/>
  <c r="U22" s="1"/>
  <c r="Q21"/>
  <c r="U21" s="1"/>
  <c r="J21" s="1"/>
  <c r="Q20"/>
  <c r="U20" s="1"/>
  <c r="Q19"/>
  <c r="U19" s="1"/>
  <c r="Q18"/>
  <c r="Q17"/>
  <c r="U17" s="1"/>
  <c r="Q16"/>
  <c r="U16" s="1"/>
  <c r="Q15"/>
  <c r="U15" s="1"/>
  <c r="Q14"/>
  <c r="U13"/>
  <c r="J13" s="1"/>
  <c r="Q13"/>
  <c r="Q12"/>
  <c r="U12" s="1"/>
  <c r="Q11"/>
  <c r="U11" s="1"/>
  <c r="G28" i="30"/>
  <c r="X25"/>
  <c r="S25"/>
  <c r="O25"/>
  <c r="M25"/>
  <c r="K25"/>
  <c r="I25"/>
  <c r="G25"/>
  <c r="U22"/>
  <c r="J22" s="1"/>
  <c r="Q22"/>
  <c r="Q21"/>
  <c r="Q20"/>
  <c r="U20" s="1"/>
  <c r="J20" s="1"/>
  <c r="Q19"/>
  <c r="U19" s="1"/>
  <c r="Q18"/>
  <c r="U18" s="1"/>
  <c r="Q17"/>
  <c r="Q16"/>
  <c r="U16" s="1"/>
  <c r="J16" s="1"/>
  <c r="Q15"/>
  <c r="U15" s="1"/>
  <c r="Q14"/>
  <c r="U14" s="1"/>
  <c r="Q13"/>
  <c r="Q12"/>
  <c r="U12" s="1"/>
  <c r="Q11"/>
  <c r="P13" i="39" l="1"/>
  <c r="H13"/>
  <c r="H13" i="37"/>
  <c r="J12" i="39"/>
  <c r="T12"/>
  <c r="H12"/>
  <c r="N12"/>
  <c r="P12"/>
  <c r="J16"/>
  <c r="T16"/>
  <c r="H16"/>
  <c r="N16"/>
  <c r="P16"/>
  <c r="R13"/>
  <c r="R13" i="38"/>
  <c r="U12" i="37"/>
  <c r="Y12" s="1"/>
  <c r="R13"/>
  <c r="P13"/>
  <c r="P15" i="36"/>
  <c r="R15"/>
  <c r="T11" i="39"/>
  <c r="N11"/>
  <c r="P11"/>
  <c r="H11"/>
  <c r="J11"/>
  <c r="Y11"/>
  <c r="R11"/>
  <c r="L11"/>
  <c r="T15"/>
  <c r="N15"/>
  <c r="P15"/>
  <c r="H15"/>
  <c r="J15"/>
  <c r="Y15"/>
  <c r="R15"/>
  <c r="L15"/>
  <c r="Q20"/>
  <c r="L12"/>
  <c r="R12"/>
  <c r="Y12"/>
  <c r="N13"/>
  <c r="T13"/>
  <c r="U14"/>
  <c r="R14" s="1"/>
  <c r="L16"/>
  <c r="R16"/>
  <c r="V16" s="1"/>
  <c r="Y16"/>
  <c r="U17"/>
  <c r="L13"/>
  <c r="Y13"/>
  <c r="P16" i="38"/>
  <c r="H16"/>
  <c r="Y16"/>
  <c r="L16"/>
  <c r="T16"/>
  <c r="N16"/>
  <c r="J16"/>
  <c r="R16"/>
  <c r="P12"/>
  <c r="H12"/>
  <c r="R12"/>
  <c r="T12"/>
  <c r="J12"/>
  <c r="Y12"/>
  <c r="L12"/>
  <c r="N12"/>
  <c r="T15"/>
  <c r="N15"/>
  <c r="Y15"/>
  <c r="R15"/>
  <c r="L15"/>
  <c r="P15"/>
  <c r="H15"/>
  <c r="J15"/>
  <c r="T11"/>
  <c r="N11"/>
  <c r="J11"/>
  <c r="Y11"/>
  <c r="L11"/>
  <c r="P11"/>
  <c r="H11"/>
  <c r="R11"/>
  <c r="Q20"/>
  <c r="T13"/>
  <c r="U14"/>
  <c r="L13"/>
  <c r="Y13"/>
  <c r="H13"/>
  <c r="P13"/>
  <c r="N13"/>
  <c r="U17"/>
  <c r="R17" s="1"/>
  <c r="T11" i="37"/>
  <c r="N11"/>
  <c r="Y11"/>
  <c r="L11"/>
  <c r="P11"/>
  <c r="H11"/>
  <c r="J11"/>
  <c r="R11"/>
  <c r="V11" s="1"/>
  <c r="Q17"/>
  <c r="N13"/>
  <c r="T13"/>
  <c r="U14"/>
  <c r="L13"/>
  <c r="Y13"/>
  <c r="J12" i="36"/>
  <c r="H12"/>
  <c r="J11"/>
  <c r="Y11"/>
  <c r="R11"/>
  <c r="T11"/>
  <c r="N11"/>
  <c r="L11"/>
  <c r="P11"/>
  <c r="H11"/>
  <c r="L15"/>
  <c r="H16"/>
  <c r="R12"/>
  <c r="H15"/>
  <c r="Y15"/>
  <c r="N15"/>
  <c r="T15"/>
  <c r="R16"/>
  <c r="J11" i="35"/>
  <c r="P11"/>
  <c r="Y11"/>
  <c r="H11"/>
  <c r="R11"/>
  <c r="V11" s="1"/>
  <c r="T11"/>
  <c r="N11"/>
  <c r="L11"/>
  <c r="J19"/>
  <c r="P19"/>
  <c r="Y19"/>
  <c r="H19"/>
  <c r="R19"/>
  <c r="L19"/>
  <c r="T19"/>
  <c r="N19"/>
  <c r="R15"/>
  <c r="U15"/>
  <c r="R16"/>
  <c r="U12"/>
  <c r="H16"/>
  <c r="U20"/>
  <c r="R20" s="1"/>
  <c r="T14" i="36"/>
  <c r="N14"/>
  <c r="J14"/>
  <c r="L14"/>
  <c r="P14"/>
  <c r="H14"/>
  <c r="Y14"/>
  <c r="R14"/>
  <c r="P12"/>
  <c r="P16"/>
  <c r="Q21"/>
  <c r="T12"/>
  <c r="N16"/>
  <c r="U17"/>
  <c r="R17" s="1"/>
  <c r="U18"/>
  <c r="L12"/>
  <c r="Y12"/>
  <c r="L16"/>
  <c r="Y16"/>
  <c r="N12"/>
  <c r="U13"/>
  <c r="R13" s="1"/>
  <c r="T16"/>
  <c r="T14" i="35"/>
  <c r="N14"/>
  <c r="J14"/>
  <c r="L14"/>
  <c r="P14"/>
  <c r="H14"/>
  <c r="Y14"/>
  <c r="R14"/>
  <c r="T18"/>
  <c r="N18"/>
  <c r="J18"/>
  <c r="L18"/>
  <c r="P18"/>
  <c r="H18"/>
  <c r="Y18"/>
  <c r="R18"/>
  <c r="Q24"/>
  <c r="N12"/>
  <c r="N16"/>
  <c r="U17"/>
  <c r="U21"/>
  <c r="L16"/>
  <c r="Y16"/>
  <c r="P16"/>
  <c r="U13"/>
  <c r="R13" s="1"/>
  <c r="T16"/>
  <c r="J17" i="34"/>
  <c r="N17"/>
  <c r="P17"/>
  <c r="P13"/>
  <c r="P18"/>
  <c r="N13"/>
  <c r="H14"/>
  <c r="N18"/>
  <c r="H13"/>
  <c r="T13"/>
  <c r="R14"/>
  <c r="H17"/>
  <c r="T17"/>
  <c r="H18"/>
  <c r="T18"/>
  <c r="P14"/>
  <c r="T12"/>
  <c r="N12"/>
  <c r="P12"/>
  <c r="H12"/>
  <c r="J12"/>
  <c r="Y12"/>
  <c r="R12"/>
  <c r="L12"/>
  <c r="T16"/>
  <c r="N16"/>
  <c r="P16"/>
  <c r="H16"/>
  <c r="J16"/>
  <c r="Y16"/>
  <c r="R16"/>
  <c r="L16"/>
  <c r="U11"/>
  <c r="R11" s="1"/>
  <c r="L13"/>
  <c r="R13"/>
  <c r="Y13"/>
  <c r="N14"/>
  <c r="T14"/>
  <c r="U15"/>
  <c r="R15" s="1"/>
  <c r="L17"/>
  <c r="R17"/>
  <c r="Y17"/>
  <c r="L18"/>
  <c r="R18"/>
  <c r="Y18"/>
  <c r="L14"/>
  <c r="Y14"/>
  <c r="Q21"/>
  <c r="H11" i="33"/>
  <c r="P11"/>
  <c r="P14"/>
  <c r="H14"/>
  <c r="J14"/>
  <c r="R14"/>
  <c r="N14"/>
  <c r="Y14"/>
  <c r="L14"/>
  <c r="T14"/>
  <c r="T13"/>
  <c r="N13"/>
  <c r="H13"/>
  <c r="J13"/>
  <c r="R13"/>
  <c r="V13" s="1"/>
  <c r="P13"/>
  <c r="Y13"/>
  <c r="L13"/>
  <c r="P15"/>
  <c r="H15"/>
  <c r="J15"/>
  <c r="Y15"/>
  <c r="R15"/>
  <c r="L15"/>
  <c r="T15"/>
  <c r="N15"/>
  <c r="T11"/>
  <c r="Y11"/>
  <c r="Q18"/>
  <c r="N11"/>
  <c r="U12"/>
  <c r="R12" s="1"/>
  <c r="L11"/>
  <c r="R11"/>
  <c r="T12" i="32"/>
  <c r="H12"/>
  <c r="P13" i="31"/>
  <c r="H13"/>
  <c r="J17"/>
  <c r="H17"/>
  <c r="P17"/>
  <c r="P21"/>
  <c r="H21"/>
  <c r="N15" i="32"/>
  <c r="P15"/>
  <c r="H15"/>
  <c r="J15"/>
  <c r="Y15"/>
  <c r="R15"/>
  <c r="L15"/>
  <c r="T15"/>
  <c r="J14"/>
  <c r="R14"/>
  <c r="T14"/>
  <c r="N14"/>
  <c r="P14"/>
  <c r="H14"/>
  <c r="Y14"/>
  <c r="L14"/>
  <c r="Y17"/>
  <c r="R17"/>
  <c r="L17"/>
  <c r="T17"/>
  <c r="P17"/>
  <c r="H17"/>
  <c r="J17"/>
  <c r="N17"/>
  <c r="R11"/>
  <c r="P11"/>
  <c r="H11"/>
  <c r="J11"/>
  <c r="Y11"/>
  <c r="L11"/>
  <c r="T11"/>
  <c r="N11"/>
  <c r="H16"/>
  <c r="P16"/>
  <c r="N12"/>
  <c r="U13"/>
  <c r="U20" s="1"/>
  <c r="T16"/>
  <c r="L12"/>
  <c r="R12"/>
  <c r="Y12"/>
  <c r="L16"/>
  <c r="R16"/>
  <c r="Y16"/>
  <c r="Q20"/>
  <c r="J12"/>
  <c r="J16"/>
  <c r="P12"/>
  <c r="Y11" i="31"/>
  <c r="T11"/>
  <c r="N11"/>
  <c r="P11"/>
  <c r="H11"/>
  <c r="J11"/>
  <c r="R11"/>
  <c r="L11"/>
  <c r="N16"/>
  <c r="P16"/>
  <c r="H16"/>
  <c r="J16"/>
  <c r="Y16"/>
  <c r="R16"/>
  <c r="L16"/>
  <c r="T16"/>
  <c r="P12"/>
  <c r="H12"/>
  <c r="J12"/>
  <c r="Y12"/>
  <c r="R12"/>
  <c r="L12"/>
  <c r="T12"/>
  <c r="N12"/>
  <c r="Y22"/>
  <c r="R22"/>
  <c r="L22"/>
  <c r="T22"/>
  <c r="N22"/>
  <c r="P22"/>
  <c r="H22"/>
  <c r="J22"/>
  <c r="T15"/>
  <c r="N15"/>
  <c r="P15"/>
  <c r="H15"/>
  <c r="J15"/>
  <c r="Y15"/>
  <c r="R15"/>
  <c r="L15"/>
  <c r="N20"/>
  <c r="P20"/>
  <c r="H20"/>
  <c r="J20"/>
  <c r="Y20"/>
  <c r="R20"/>
  <c r="L20"/>
  <c r="T20"/>
  <c r="R19"/>
  <c r="V19" s="1"/>
  <c r="T19"/>
  <c r="N19"/>
  <c r="P19"/>
  <c r="H19"/>
  <c r="J19"/>
  <c r="Y19"/>
  <c r="L19"/>
  <c r="N13"/>
  <c r="T13"/>
  <c r="U14"/>
  <c r="R14" s="1"/>
  <c r="N17"/>
  <c r="T17"/>
  <c r="U18"/>
  <c r="N21"/>
  <c r="T21"/>
  <c r="L13"/>
  <c r="R13"/>
  <c r="Y13"/>
  <c r="L17"/>
  <c r="R17"/>
  <c r="Y17"/>
  <c r="L21"/>
  <c r="R21"/>
  <c r="V21" s="1"/>
  <c r="Y21"/>
  <c r="H20" i="30"/>
  <c r="J12"/>
  <c r="P12"/>
  <c r="H12"/>
  <c r="P16"/>
  <c r="P22"/>
  <c r="Q25"/>
  <c r="H16"/>
  <c r="P20"/>
  <c r="H22"/>
  <c r="P15"/>
  <c r="H15"/>
  <c r="J15"/>
  <c r="Y15"/>
  <c r="R15"/>
  <c r="L15"/>
  <c r="T15"/>
  <c r="N15"/>
  <c r="T14"/>
  <c r="N14"/>
  <c r="P14"/>
  <c r="H14"/>
  <c r="J14"/>
  <c r="Y14"/>
  <c r="R14"/>
  <c r="L14"/>
  <c r="P19"/>
  <c r="H19"/>
  <c r="J19"/>
  <c r="Y19"/>
  <c r="R19"/>
  <c r="L19"/>
  <c r="T19"/>
  <c r="N19"/>
  <c r="T18"/>
  <c r="N18"/>
  <c r="P18"/>
  <c r="H18"/>
  <c r="J18"/>
  <c r="Y18"/>
  <c r="R18"/>
  <c r="L18"/>
  <c r="N12"/>
  <c r="T12"/>
  <c r="U13"/>
  <c r="R13" s="1"/>
  <c r="N16"/>
  <c r="T16"/>
  <c r="U17"/>
  <c r="R17" s="1"/>
  <c r="N20"/>
  <c r="T20"/>
  <c r="U21"/>
  <c r="N22"/>
  <c r="T22"/>
  <c r="L12"/>
  <c r="R12"/>
  <c r="Y12"/>
  <c r="L16"/>
  <c r="R16"/>
  <c r="Y16"/>
  <c r="L20"/>
  <c r="R20"/>
  <c r="Y20"/>
  <c r="L22"/>
  <c r="R22"/>
  <c r="V22" s="1"/>
  <c r="Y22"/>
  <c r="U11"/>
  <c r="G22" i="29"/>
  <c r="X19"/>
  <c r="S19"/>
  <c r="O19"/>
  <c r="M19"/>
  <c r="K19"/>
  <c r="I19"/>
  <c r="G19"/>
  <c r="Q16"/>
  <c r="Q15"/>
  <c r="U15" s="1"/>
  <c r="Q14"/>
  <c r="U14" s="1"/>
  <c r="Q13"/>
  <c r="U13" s="1"/>
  <c r="Q12"/>
  <c r="Q11"/>
  <c r="U11" s="1"/>
  <c r="J11" s="1"/>
  <c r="G23" i="28"/>
  <c r="X20"/>
  <c r="S20"/>
  <c r="O20"/>
  <c r="M20"/>
  <c r="K20"/>
  <c r="I20"/>
  <c r="G20"/>
  <c r="Q17"/>
  <c r="Q16"/>
  <c r="Q15"/>
  <c r="U15" s="1"/>
  <c r="J15" s="1"/>
  <c r="Q14"/>
  <c r="Q13"/>
  <c r="U13" s="1"/>
  <c r="Q12"/>
  <c r="Q11"/>
  <c r="G22" i="27"/>
  <c r="X19"/>
  <c r="S19"/>
  <c r="O19"/>
  <c r="M19"/>
  <c r="K19"/>
  <c r="I19"/>
  <c r="G19"/>
  <c r="Q16"/>
  <c r="Q15"/>
  <c r="Q14"/>
  <c r="U14" s="1"/>
  <c r="Q13"/>
  <c r="U13" s="1"/>
  <c r="Q12"/>
  <c r="Q11"/>
  <c r="U11" s="1"/>
  <c r="J11" s="1"/>
  <c r="G28" i="26"/>
  <c r="X25"/>
  <c r="S25"/>
  <c r="O25"/>
  <c r="M25"/>
  <c r="K25"/>
  <c r="I25"/>
  <c r="G25"/>
  <c r="Q22"/>
  <c r="Q21"/>
  <c r="U21" s="1"/>
  <c r="Q20"/>
  <c r="Q19"/>
  <c r="U19" s="1"/>
  <c r="J19" s="1"/>
  <c r="Q18"/>
  <c r="U18" s="1"/>
  <c r="Q17"/>
  <c r="U17" s="1"/>
  <c r="Q16"/>
  <c r="Q15"/>
  <c r="U15" s="1"/>
  <c r="Q14"/>
  <c r="U14" s="1"/>
  <c r="Q13"/>
  <c r="U13" s="1"/>
  <c r="Q12"/>
  <c r="Q11"/>
  <c r="U11" s="1"/>
  <c r="J11" s="1"/>
  <c r="G29" i="25"/>
  <c r="X26"/>
  <c r="S26"/>
  <c r="O26"/>
  <c r="M26"/>
  <c r="K26"/>
  <c r="I26"/>
  <c r="G26"/>
  <c r="Q23"/>
  <c r="U23" s="1"/>
  <c r="Q22"/>
  <c r="U21"/>
  <c r="J21" s="1"/>
  <c r="Q21"/>
  <c r="Q20"/>
  <c r="U20" s="1"/>
  <c r="Q19"/>
  <c r="U19" s="1"/>
  <c r="Q18"/>
  <c r="U17"/>
  <c r="J17" s="1"/>
  <c r="Q17"/>
  <c r="Q16"/>
  <c r="U16" s="1"/>
  <c r="Q15"/>
  <c r="U15" s="1"/>
  <c r="Q14"/>
  <c r="Q13"/>
  <c r="U13" s="1"/>
  <c r="J13" s="1"/>
  <c r="Q12"/>
  <c r="U12" s="1"/>
  <c r="Q11"/>
  <c r="G33" i="24"/>
  <c r="X30"/>
  <c r="S30"/>
  <c r="O30"/>
  <c r="M30"/>
  <c r="K30"/>
  <c r="I30"/>
  <c r="G30"/>
  <c r="Q27"/>
  <c r="U27" s="1"/>
  <c r="Q26"/>
  <c r="U26" s="1"/>
  <c r="Q25"/>
  <c r="U25" s="1"/>
  <c r="Q24"/>
  <c r="Q23"/>
  <c r="U23" s="1"/>
  <c r="J23" s="1"/>
  <c r="Q22"/>
  <c r="U22" s="1"/>
  <c r="Q21"/>
  <c r="Q20"/>
  <c r="Q19"/>
  <c r="U19" s="1"/>
  <c r="J19" s="1"/>
  <c r="Q18"/>
  <c r="U18" s="1"/>
  <c r="Q17"/>
  <c r="Q16"/>
  <c r="Q15"/>
  <c r="U15" s="1"/>
  <c r="J15" s="1"/>
  <c r="Q14"/>
  <c r="U14" s="1"/>
  <c r="Q13"/>
  <c r="U13" s="1"/>
  <c r="Q12"/>
  <c r="Q11"/>
  <c r="U11" s="1"/>
  <c r="G34" i="23"/>
  <c r="X31"/>
  <c r="Q28"/>
  <c r="Y27"/>
  <c r="U27"/>
  <c r="J27" s="1"/>
  <c r="Q27"/>
  <c r="L27"/>
  <c r="Q26"/>
  <c r="U26" s="1"/>
  <c r="Q25"/>
  <c r="Q24"/>
  <c r="U24" s="1"/>
  <c r="J24" s="1"/>
  <c r="Q23"/>
  <c r="U23" s="1"/>
  <c r="Q22"/>
  <c r="U22" s="1"/>
  <c r="T22" s="1"/>
  <c r="Q21"/>
  <c r="Q20"/>
  <c r="U20" s="1"/>
  <c r="J20" s="1"/>
  <c r="Q19"/>
  <c r="U19" s="1"/>
  <c r="Q18"/>
  <c r="U18" s="1"/>
  <c r="Q17"/>
  <c r="Q16"/>
  <c r="U16" s="1"/>
  <c r="J16" s="1"/>
  <c r="Q15"/>
  <c r="U15" s="1"/>
  <c r="Q14"/>
  <c r="U14" s="1"/>
  <c r="Q13"/>
  <c r="Q12"/>
  <c r="U12" s="1"/>
  <c r="Q11"/>
  <c r="U11" s="1"/>
  <c r="G35" i="22"/>
  <c r="X32"/>
  <c r="S32"/>
  <c r="O32"/>
  <c r="M32"/>
  <c r="K32"/>
  <c r="I32"/>
  <c r="G32"/>
  <c r="Q29"/>
  <c r="Q28"/>
  <c r="U28" s="1"/>
  <c r="Q27"/>
  <c r="U27" s="1"/>
  <c r="U26"/>
  <c r="T26" s="1"/>
  <c r="Q26"/>
  <c r="Q25"/>
  <c r="U25" s="1"/>
  <c r="Q24"/>
  <c r="U24" s="1"/>
  <c r="Q23"/>
  <c r="U23" s="1"/>
  <c r="T23" s="1"/>
  <c r="Q22"/>
  <c r="U22" s="1"/>
  <c r="Q21"/>
  <c r="U21" s="1"/>
  <c r="Q20"/>
  <c r="U20" s="1"/>
  <c r="U19"/>
  <c r="T19" s="1"/>
  <c r="Q19"/>
  <c r="Q18"/>
  <c r="U18" s="1"/>
  <c r="Q17"/>
  <c r="U17" s="1"/>
  <c r="Q16"/>
  <c r="U16" s="1"/>
  <c r="Q15"/>
  <c r="U15" s="1"/>
  <c r="T15" s="1"/>
  <c r="Q14"/>
  <c r="U14" s="1"/>
  <c r="Q13"/>
  <c r="U13" s="1"/>
  <c r="Q12"/>
  <c r="Q11"/>
  <c r="U11" s="1"/>
  <c r="G36" i="21"/>
  <c r="X33"/>
  <c r="S33"/>
  <c r="O33"/>
  <c r="M33"/>
  <c r="K33"/>
  <c r="I33"/>
  <c r="G33"/>
  <c r="Q30"/>
  <c r="U30" s="1"/>
  <c r="J30" s="1"/>
  <c r="Q29"/>
  <c r="U29" s="1"/>
  <c r="Q28"/>
  <c r="U28" s="1"/>
  <c r="Q27"/>
  <c r="Q26"/>
  <c r="U26" s="1"/>
  <c r="J26" s="1"/>
  <c r="Q25"/>
  <c r="U25" s="1"/>
  <c r="Q24"/>
  <c r="U24" s="1"/>
  <c r="Q23"/>
  <c r="Q22"/>
  <c r="U22" s="1"/>
  <c r="Q21"/>
  <c r="U21" s="1"/>
  <c r="Q20"/>
  <c r="U20" s="1"/>
  <c r="Q19"/>
  <c r="Q18"/>
  <c r="U18" s="1"/>
  <c r="J18" s="1"/>
  <c r="Q17"/>
  <c r="U17" s="1"/>
  <c r="Q16"/>
  <c r="U16" s="1"/>
  <c r="Q15"/>
  <c r="Q14"/>
  <c r="U14" s="1"/>
  <c r="J14" s="1"/>
  <c r="Q13"/>
  <c r="U13" s="1"/>
  <c r="Q12"/>
  <c r="U12" s="1"/>
  <c r="Q11"/>
  <c r="G36" i="20"/>
  <c r="R33"/>
  <c r="V15" i="39" l="1"/>
  <c r="V12"/>
  <c r="V13"/>
  <c r="V11"/>
  <c r="V16" i="38"/>
  <c r="V13"/>
  <c r="V12"/>
  <c r="V11"/>
  <c r="V15"/>
  <c r="R12" i="37"/>
  <c r="V13"/>
  <c r="V12"/>
  <c r="J12"/>
  <c r="L12"/>
  <c r="T12"/>
  <c r="N12"/>
  <c r="P12"/>
  <c r="H12"/>
  <c r="V14" i="36"/>
  <c r="V11"/>
  <c r="V16"/>
  <c r="V15"/>
  <c r="V12"/>
  <c r="Y17" i="39"/>
  <c r="L17"/>
  <c r="T17"/>
  <c r="N17"/>
  <c r="P17"/>
  <c r="H17"/>
  <c r="J17"/>
  <c r="U20"/>
  <c r="R17"/>
  <c r="Y14"/>
  <c r="L14"/>
  <c r="T14"/>
  <c r="V14" s="1"/>
  <c r="N14"/>
  <c r="P14"/>
  <c r="H14"/>
  <c r="J14"/>
  <c r="Y14" i="38"/>
  <c r="L14"/>
  <c r="P14"/>
  <c r="H14"/>
  <c r="J14"/>
  <c r="T14"/>
  <c r="N14"/>
  <c r="Y17"/>
  <c r="L17"/>
  <c r="J17"/>
  <c r="T17"/>
  <c r="V17" s="1"/>
  <c r="N17"/>
  <c r="P17"/>
  <c r="H17"/>
  <c r="R14"/>
  <c r="U20"/>
  <c r="Y14" i="37"/>
  <c r="L14"/>
  <c r="T14"/>
  <c r="N14"/>
  <c r="P14"/>
  <c r="H14"/>
  <c r="J14"/>
  <c r="R14"/>
  <c r="U17"/>
  <c r="Y20" i="35"/>
  <c r="T20"/>
  <c r="P20"/>
  <c r="N20"/>
  <c r="V19"/>
  <c r="V18"/>
  <c r="V16"/>
  <c r="V14"/>
  <c r="V20"/>
  <c r="J12"/>
  <c r="H12"/>
  <c r="R12"/>
  <c r="T12"/>
  <c r="L20"/>
  <c r="L12"/>
  <c r="P12"/>
  <c r="J20"/>
  <c r="H20"/>
  <c r="J15"/>
  <c r="L15"/>
  <c r="T15"/>
  <c r="V15" s="1"/>
  <c r="N15"/>
  <c r="P15"/>
  <c r="Y15"/>
  <c r="H15"/>
  <c r="Y12"/>
  <c r="V18" i="34"/>
  <c r="V13"/>
  <c r="Y13" i="36"/>
  <c r="L13"/>
  <c r="H13"/>
  <c r="T13"/>
  <c r="V13" s="1"/>
  <c r="N13"/>
  <c r="P13"/>
  <c r="J13"/>
  <c r="Y18"/>
  <c r="L18"/>
  <c r="J18"/>
  <c r="T18"/>
  <c r="N18"/>
  <c r="P18"/>
  <c r="H18"/>
  <c r="Y17"/>
  <c r="L17"/>
  <c r="P17"/>
  <c r="T17"/>
  <c r="V17" s="1"/>
  <c r="N17"/>
  <c r="H17"/>
  <c r="J17"/>
  <c r="R18"/>
  <c r="U21"/>
  <c r="Y17" i="35"/>
  <c r="L17"/>
  <c r="P17"/>
  <c r="T17"/>
  <c r="N17"/>
  <c r="H17"/>
  <c r="J17"/>
  <c r="Y13"/>
  <c r="L13"/>
  <c r="T13"/>
  <c r="V13" s="1"/>
  <c r="N13"/>
  <c r="P13"/>
  <c r="H13"/>
  <c r="J13"/>
  <c r="Y21"/>
  <c r="L21"/>
  <c r="J21"/>
  <c r="T21"/>
  <c r="N21"/>
  <c r="P21"/>
  <c r="H21"/>
  <c r="R17"/>
  <c r="R21"/>
  <c r="U24"/>
  <c r="R24" s="1"/>
  <c r="V14" i="34"/>
  <c r="V17"/>
  <c r="Y11"/>
  <c r="L11"/>
  <c r="J11"/>
  <c r="U21"/>
  <c r="R21" s="1"/>
  <c r="T11"/>
  <c r="V11" s="1"/>
  <c r="N11"/>
  <c r="P11"/>
  <c r="H11"/>
  <c r="V16"/>
  <c r="V12"/>
  <c r="Y15"/>
  <c r="L15"/>
  <c r="T15"/>
  <c r="V15" s="1"/>
  <c r="N15"/>
  <c r="P15"/>
  <c r="H15"/>
  <c r="J15"/>
  <c r="Y12" i="33"/>
  <c r="L12"/>
  <c r="T12"/>
  <c r="V12" s="1"/>
  <c r="N12"/>
  <c r="H12"/>
  <c r="J12"/>
  <c r="P12"/>
  <c r="V15"/>
  <c r="V11"/>
  <c r="U18"/>
  <c r="V14"/>
  <c r="V12" i="32"/>
  <c r="V11"/>
  <c r="V17"/>
  <c r="V16"/>
  <c r="V15"/>
  <c r="V14"/>
  <c r="H20"/>
  <c r="P20"/>
  <c r="R13"/>
  <c r="V13" i="31"/>
  <c r="V11"/>
  <c r="V22"/>
  <c r="V17"/>
  <c r="V20"/>
  <c r="V16"/>
  <c r="V15"/>
  <c r="V12"/>
  <c r="H13" i="25"/>
  <c r="P13" i="32"/>
  <c r="J13"/>
  <c r="Y13"/>
  <c r="L13"/>
  <c r="T13"/>
  <c r="N13"/>
  <c r="H13"/>
  <c r="T20"/>
  <c r="R20"/>
  <c r="L20"/>
  <c r="N20"/>
  <c r="J20"/>
  <c r="Y20"/>
  <c r="J18" i="31"/>
  <c r="Y18"/>
  <c r="L18"/>
  <c r="T18"/>
  <c r="N18"/>
  <c r="P18"/>
  <c r="H18"/>
  <c r="Y14"/>
  <c r="L14"/>
  <c r="T14"/>
  <c r="V14" s="1"/>
  <c r="N14"/>
  <c r="P14"/>
  <c r="H14"/>
  <c r="J14"/>
  <c r="R18"/>
  <c r="R25"/>
  <c r="Q26" i="25"/>
  <c r="J26" i="24"/>
  <c r="H26"/>
  <c r="J11"/>
  <c r="H11"/>
  <c r="H15"/>
  <c r="P26"/>
  <c r="V20" i="30"/>
  <c r="V18"/>
  <c r="V16"/>
  <c r="V14"/>
  <c r="V12"/>
  <c r="V19"/>
  <c r="V15"/>
  <c r="V13"/>
  <c r="Y21"/>
  <c r="L21"/>
  <c r="T21"/>
  <c r="N21"/>
  <c r="P21"/>
  <c r="H21"/>
  <c r="J21"/>
  <c r="U25"/>
  <c r="P11"/>
  <c r="H11"/>
  <c r="J11"/>
  <c r="Y11"/>
  <c r="R11"/>
  <c r="L11"/>
  <c r="T11"/>
  <c r="N11"/>
  <c r="Y17"/>
  <c r="L17"/>
  <c r="T17"/>
  <c r="V17" s="1"/>
  <c r="N17"/>
  <c r="P17"/>
  <c r="H17"/>
  <c r="J17"/>
  <c r="Y13"/>
  <c r="L13"/>
  <c r="T13"/>
  <c r="N13"/>
  <c r="P13"/>
  <c r="H13"/>
  <c r="J13"/>
  <c r="R21"/>
  <c r="H11" i="29"/>
  <c r="P11"/>
  <c r="J15"/>
  <c r="H15"/>
  <c r="P15"/>
  <c r="U14" i="28"/>
  <c r="R15"/>
  <c r="U11"/>
  <c r="P11" s="1"/>
  <c r="H15"/>
  <c r="R11" i="27"/>
  <c r="H11"/>
  <c r="U15"/>
  <c r="J15" s="1"/>
  <c r="J15" i="26"/>
  <c r="H15"/>
  <c r="H11"/>
  <c r="H19"/>
  <c r="R15"/>
  <c r="R11"/>
  <c r="R19"/>
  <c r="P14" i="29"/>
  <c r="H14"/>
  <c r="J14"/>
  <c r="Y14"/>
  <c r="R14"/>
  <c r="L14"/>
  <c r="T14"/>
  <c r="N14"/>
  <c r="T13"/>
  <c r="N13"/>
  <c r="P13"/>
  <c r="H13"/>
  <c r="J13"/>
  <c r="Y13"/>
  <c r="R13"/>
  <c r="L13"/>
  <c r="Q19"/>
  <c r="N11"/>
  <c r="T11"/>
  <c r="U12"/>
  <c r="R12" s="1"/>
  <c r="N15"/>
  <c r="T15"/>
  <c r="U16"/>
  <c r="R16" s="1"/>
  <c r="L11"/>
  <c r="R11"/>
  <c r="Y11"/>
  <c r="L15"/>
  <c r="R15"/>
  <c r="Y15"/>
  <c r="T13" i="28"/>
  <c r="N13"/>
  <c r="L13"/>
  <c r="P13"/>
  <c r="H13"/>
  <c r="J13"/>
  <c r="Y13"/>
  <c r="R13"/>
  <c r="R12"/>
  <c r="P15"/>
  <c r="Q20"/>
  <c r="N15"/>
  <c r="T15"/>
  <c r="U16"/>
  <c r="U17"/>
  <c r="L15"/>
  <c r="Y15"/>
  <c r="U12"/>
  <c r="P14" i="27"/>
  <c r="H14"/>
  <c r="Y14"/>
  <c r="L14"/>
  <c r="T14"/>
  <c r="J14"/>
  <c r="R14"/>
  <c r="N14"/>
  <c r="T13"/>
  <c r="N13"/>
  <c r="J13"/>
  <c r="Y13"/>
  <c r="L13"/>
  <c r="P13"/>
  <c r="H13"/>
  <c r="R13"/>
  <c r="Q19"/>
  <c r="N11"/>
  <c r="U12"/>
  <c r="R12" s="1"/>
  <c r="U16"/>
  <c r="L11"/>
  <c r="Y11"/>
  <c r="P11"/>
  <c r="T11"/>
  <c r="T13" i="26"/>
  <c r="N13"/>
  <c r="R13"/>
  <c r="P13"/>
  <c r="H13"/>
  <c r="J13"/>
  <c r="Y13"/>
  <c r="L13"/>
  <c r="T21"/>
  <c r="N21"/>
  <c r="J21"/>
  <c r="Y21"/>
  <c r="L21"/>
  <c r="P21"/>
  <c r="H21"/>
  <c r="R21"/>
  <c r="P18"/>
  <c r="H18"/>
  <c r="Y18"/>
  <c r="L18"/>
  <c r="J18"/>
  <c r="R18"/>
  <c r="T18"/>
  <c r="N18"/>
  <c r="T17"/>
  <c r="N17"/>
  <c r="R17"/>
  <c r="P17"/>
  <c r="H17"/>
  <c r="J17"/>
  <c r="Y17"/>
  <c r="L17"/>
  <c r="P14"/>
  <c r="H14"/>
  <c r="Y14"/>
  <c r="L14"/>
  <c r="T14"/>
  <c r="N14"/>
  <c r="J14"/>
  <c r="R14"/>
  <c r="P11"/>
  <c r="Q25"/>
  <c r="N11"/>
  <c r="U12"/>
  <c r="N15"/>
  <c r="N19"/>
  <c r="U22"/>
  <c r="L11"/>
  <c r="Y11"/>
  <c r="L15"/>
  <c r="Y15"/>
  <c r="L19"/>
  <c r="Y19"/>
  <c r="P15"/>
  <c r="P19"/>
  <c r="T11"/>
  <c r="T15"/>
  <c r="U16"/>
  <c r="R16" s="1"/>
  <c r="T19"/>
  <c r="U20"/>
  <c r="P16" i="25"/>
  <c r="H16"/>
  <c r="Y16"/>
  <c r="L16"/>
  <c r="N16"/>
  <c r="J16"/>
  <c r="R16"/>
  <c r="V16" s="1"/>
  <c r="T16"/>
  <c r="T19"/>
  <c r="N19"/>
  <c r="J19"/>
  <c r="Y19"/>
  <c r="L19"/>
  <c r="P19"/>
  <c r="H19"/>
  <c r="R19"/>
  <c r="T15"/>
  <c r="N15"/>
  <c r="R15"/>
  <c r="P15"/>
  <c r="H15"/>
  <c r="J15"/>
  <c r="Y15"/>
  <c r="L15"/>
  <c r="P23"/>
  <c r="H23"/>
  <c r="Y23"/>
  <c r="R23"/>
  <c r="L23"/>
  <c r="N23"/>
  <c r="J23"/>
  <c r="T23"/>
  <c r="P12"/>
  <c r="H12"/>
  <c r="L12"/>
  <c r="J12"/>
  <c r="Y12"/>
  <c r="R12"/>
  <c r="T12"/>
  <c r="N12"/>
  <c r="P20"/>
  <c r="H20"/>
  <c r="R20"/>
  <c r="V20" s="1"/>
  <c r="T20"/>
  <c r="J20"/>
  <c r="Y20"/>
  <c r="L20"/>
  <c r="N20"/>
  <c r="H21"/>
  <c r="P21"/>
  <c r="T13"/>
  <c r="U14"/>
  <c r="R14" s="1"/>
  <c r="N17"/>
  <c r="N21"/>
  <c r="U11"/>
  <c r="L13"/>
  <c r="R13"/>
  <c r="Y13"/>
  <c r="L17"/>
  <c r="R17"/>
  <c r="Y17"/>
  <c r="L21"/>
  <c r="R21"/>
  <c r="Y21"/>
  <c r="P13"/>
  <c r="H17"/>
  <c r="P17"/>
  <c r="N13"/>
  <c r="T17"/>
  <c r="U18"/>
  <c r="T21"/>
  <c r="U22"/>
  <c r="R22" s="1"/>
  <c r="P27" i="23"/>
  <c r="P24"/>
  <c r="L24"/>
  <c r="Y24"/>
  <c r="L16"/>
  <c r="J12"/>
  <c r="L12"/>
  <c r="T13" i="24"/>
  <c r="R13"/>
  <c r="L13"/>
  <c r="Y13"/>
  <c r="P13"/>
  <c r="H13"/>
  <c r="T27"/>
  <c r="L27"/>
  <c r="Y27"/>
  <c r="P27"/>
  <c r="R27"/>
  <c r="V27" s="1"/>
  <c r="H27"/>
  <c r="U17"/>
  <c r="J17" s="1"/>
  <c r="U21"/>
  <c r="J21" s="1"/>
  <c r="P23"/>
  <c r="P15"/>
  <c r="H19"/>
  <c r="H23"/>
  <c r="T14" i="23"/>
  <c r="H14"/>
  <c r="T26"/>
  <c r="H26"/>
  <c r="P26"/>
  <c r="T18"/>
  <c r="H18"/>
  <c r="L20"/>
  <c r="H12"/>
  <c r="R12"/>
  <c r="H16"/>
  <c r="R16"/>
  <c r="H20"/>
  <c r="R20"/>
  <c r="H24"/>
  <c r="R24"/>
  <c r="H27"/>
  <c r="R27"/>
  <c r="P12"/>
  <c r="Y12"/>
  <c r="P16"/>
  <c r="Y16"/>
  <c r="P20"/>
  <c r="Y20"/>
  <c r="P25" i="24"/>
  <c r="H25"/>
  <c r="J25"/>
  <c r="Y25"/>
  <c r="L25"/>
  <c r="T25"/>
  <c r="N25"/>
  <c r="P18"/>
  <c r="H18"/>
  <c r="J18"/>
  <c r="T18"/>
  <c r="N18"/>
  <c r="Y18"/>
  <c r="L18"/>
  <c r="P22"/>
  <c r="H22"/>
  <c r="J22"/>
  <c r="N22"/>
  <c r="Y22"/>
  <c r="L22"/>
  <c r="T22"/>
  <c r="P14"/>
  <c r="H14"/>
  <c r="J14"/>
  <c r="N14"/>
  <c r="Y14"/>
  <c r="L14"/>
  <c r="T14"/>
  <c r="P11"/>
  <c r="N11"/>
  <c r="T11"/>
  <c r="U12"/>
  <c r="J13"/>
  <c r="R14"/>
  <c r="N15"/>
  <c r="T15"/>
  <c r="U16"/>
  <c r="R18"/>
  <c r="N19"/>
  <c r="T19"/>
  <c r="U20"/>
  <c r="R20" s="1"/>
  <c r="R22"/>
  <c r="N23"/>
  <c r="T23"/>
  <c r="U24"/>
  <c r="R25"/>
  <c r="V25" s="1"/>
  <c r="N26"/>
  <c r="T26"/>
  <c r="J27"/>
  <c r="Q30"/>
  <c r="P19"/>
  <c r="L11"/>
  <c r="R11"/>
  <c r="Y11"/>
  <c r="L15"/>
  <c r="R15"/>
  <c r="V15" s="1"/>
  <c r="Y15"/>
  <c r="L19"/>
  <c r="R19"/>
  <c r="Y19"/>
  <c r="L23"/>
  <c r="R23"/>
  <c r="Y23"/>
  <c r="L26"/>
  <c r="R26"/>
  <c r="Y26"/>
  <c r="N13"/>
  <c r="N27"/>
  <c r="H26" i="22"/>
  <c r="P11" i="23"/>
  <c r="H11"/>
  <c r="J11"/>
  <c r="Y11"/>
  <c r="L11"/>
  <c r="T11"/>
  <c r="N11"/>
  <c r="P15"/>
  <c r="H15"/>
  <c r="Y15"/>
  <c r="L15"/>
  <c r="T15"/>
  <c r="N15"/>
  <c r="J15"/>
  <c r="P19"/>
  <c r="H19"/>
  <c r="Y19"/>
  <c r="L19"/>
  <c r="T19"/>
  <c r="N19"/>
  <c r="J19"/>
  <c r="P23"/>
  <c r="H23"/>
  <c r="J23"/>
  <c r="Y23"/>
  <c r="L23"/>
  <c r="T23"/>
  <c r="N23"/>
  <c r="H22"/>
  <c r="P22"/>
  <c r="L14"/>
  <c r="R14"/>
  <c r="Y14"/>
  <c r="L18"/>
  <c r="R18"/>
  <c r="Y18"/>
  <c r="L22"/>
  <c r="R22"/>
  <c r="V22" s="1"/>
  <c r="Y22"/>
  <c r="L26"/>
  <c r="R26"/>
  <c r="Y26"/>
  <c r="R11"/>
  <c r="N12"/>
  <c r="T12"/>
  <c r="U13"/>
  <c r="R13" s="1"/>
  <c r="J14"/>
  <c r="R15"/>
  <c r="N16"/>
  <c r="T16"/>
  <c r="U17"/>
  <c r="J18"/>
  <c r="R19"/>
  <c r="N20"/>
  <c r="T20"/>
  <c r="U21"/>
  <c r="R21" s="1"/>
  <c r="J22"/>
  <c r="R23"/>
  <c r="N24"/>
  <c r="T24"/>
  <c r="U25"/>
  <c r="J26"/>
  <c r="N27"/>
  <c r="T27"/>
  <c r="U28"/>
  <c r="R28" s="1"/>
  <c r="P14"/>
  <c r="P18"/>
  <c r="N14"/>
  <c r="N18"/>
  <c r="N22"/>
  <c r="N26"/>
  <c r="P11" i="22"/>
  <c r="H11"/>
  <c r="H15"/>
  <c r="P26"/>
  <c r="J17"/>
  <c r="Y17"/>
  <c r="L17"/>
  <c r="T17"/>
  <c r="N17"/>
  <c r="P17"/>
  <c r="H17"/>
  <c r="R17"/>
  <c r="V17" s="1"/>
  <c r="P20"/>
  <c r="H20"/>
  <c r="J20"/>
  <c r="Y20"/>
  <c r="L20"/>
  <c r="T20"/>
  <c r="N20"/>
  <c r="P27"/>
  <c r="H27"/>
  <c r="Y27"/>
  <c r="L27"/>
  <c r="T27"/>
  <c r="N27"/>
  <c r="J27"/>
  <c r="Y14"/>
  <c r="L14"/>
  <c r="T14"/>
  <c r="N14"/>
  <c r="P14"/>
  <c r="H14"/>
  <c r="J14"/>
  <c r="R14"/>
  <c r="P16"/>
  <c r="H16"/>
  <c r="Y16"/>
  <c r="L16"/>
  <c r="T16"/>
  <c r="N16"/>
  <c r="J16"/>
  <c r="Y25"/>
  <c r="R25"/>
  <c r="L25"/>
  <c r="N25"/>
  <c r="P25"/>
  <c r="H25"/>
  <c r="J25"/>
  <c r="T25"/>
  <c r="Y13"/>
  <c r="L13"/>
  <c r="T13"/>
  <c r="N13"/>
  <c r="P13"/>
  <c r="H13"/>
  <c r="J13"/>
  <c r="R13"/>
  <c r="Y22"/>
  <c r="R22"/>
  <c r="L22"/>
  <c r="N22"/>
  <c r="P22"/>
  <c r="H22"/>
  <c r="J22"/>
  <c r="T22"/>
  <c r="Y18"/>
  <c r="R18"/>
  <c r="L18"/>
  <c r="T18"/>
  <c r="P18"/>
  <c r="H18"/>
  <c r="J18"/>
  <c r="N18"/>
  <c r="J21"/>
  <c r="R21"/>
  <c r="T21"/>
  <c r="N21"/>
  <c r="P21"/>
  <c r="H21"/>
  <c r="Y21"/>
  <c r="L21"/>
  <c r="P24"/>
  <c r="H24"/>
  <c r="J24"/>
  <c r="Y24"/>
  <c r="L24"/>
  <c r="T24"/>
  <c r="N24"/>
  <c r="J28"/>
  <c r="L28"/>
  <c r="T28"/>
  <c r="N28"/>
  <c r="P28"/>
  <c r="H28"/>
  <c r="Y28"/>
  <c r="R28"/>
  <c r="P15"/>
  <c r="H19"/>
  <c r="P19"/>
  <c r="H23"/>
  <c r="P23"/>
  <c r="N11"/>
  <c r="T11"/>
  <c r="U12"/>
  <c r="R12" s="1"/>
  <c r="L11"/>
  <c r="R11"/>
  <c r="Y11"/>
  <c r="L15"/>
  <c r="R15"/>
  <c r="V15" s="1"/>
  <c r="Y15"/>
  <c r="L19"/>
  <c r="R19"/>
  <c r="V19" s="1"/>
  <c r="Y19"/>
  <c r="L23"/>
  <c r="R23"/>
  <c r="V23" s="1"/>
  <c r="Y23"/>
  <c r="L26"/>
  <c r="R26"/>
  <c r="V26" s="1"/>
  <c r="Y26"/>
  <c r="Q32"/>
  <c r="J11"/>
  <c r="J15"/>
  <c r="R16"/>
  <c r="V16" s="1"/>
  <c r="J19"/>
  <c r="R20"/>
  <c r="V20" s="1"/>
  <c r="J23"/>
  <c r="R24"/>
  <c r="V24" s="1"/>
  <c r="J26"/>
  <c r="R27"/>
  <c r="U29"/>
  <c r="N15"/>
  <c r="N19"/>
  <c r="N23"/>
  <c r="N26"/>
  <c r="H30" i="21"/>
  <c r="H18"/>
  <c r="H14"/>
  <c r="P18"/>
  <c r="J22"/>
  <c r="H22"/>
  <c r="P22"/>
  <c r="P26"/>
  <c r="Q33"/>
  <c r="P14"/>
  <c r="H26"/>
  <c r="P30"/>
  <c r="P13"/>
  <c r="H13"/>
  <c r="J13"/>
  <c r="Y13"/>
  <c r="R13"/>
  <c r="V13" s="1"/>
  <c r="L13"/>
  <c r="T13"/>
  <c r="N13"/>
  <c r="T24"/>
  <c r="N24"/>
  <c r="P24"/>
  <c r="H24"/>
  <c r="J24"/>
  <c r="Y24"/>
  <c r="R24"/>
  <c r="L24"/>
  <c r="P29"/>
  <c r="H29"/>
  <c r="J29"/>
  <c r="Y29"/>
  <c r="R29"/>
  <c r="V29" s="1"/>
  <c r="L29"/>
  <c r="T29"/>
  <c r="N29"/>
  <c r="T12"/>
  <c r="N12"/>
  <c r="P12"/>
  <c r="H12"/>
  <c r="J12"/>
  <c r="Y12"/>
  <c r="R12"/>
  <c r="L12"/>
  <c r="P17"/>
  <c r="H17"/>
  <c r="J17"/>
  <c r="Y17"/>
  <c r="R17"/>
  <c r="V17" s="1"/>
  <c r="L17"/>
  <c r="T17"/>
  <c r="N17"/>
  <c r="T28"/>
  <c r="N28"/>
  <c r="P28"/>
  <c r="H28"/>
  <c r="J28"/>
  <c r="Y28"/>
  <c r="R28"/>
  <c r="L28"/>
  <c r="T16"/>
  <c r="N16"/>
  <c r="P16"/>
  <c r="H16"/>
  <c r="J16"/>
  <c r="Y16"/>
  <c r="R16"/>
  <c r="L16"/>
  <c r="P21"/>
  <c r="H21"/>
  <c r="J21"/>
  <c r="Y21"/>
  <c r="R21"/>
  <c r="L21"/>
  <c r="T21"/>
  <c r="N21"/>
  <c r="T20"/>
  <c r="N20"/>
  <c r="P20"/>
  <c r="H20"/>
  <c r="J20"/>
  <c r="Y20"/>
  <c r="R20"/>
  <c r="L20"/>
  <c r="P25"/>
  <c r="H25"/>
  <c r="J25"/>
  <c r="Y25"/>
  <c r="R25"/>
  <c r="V25" s="1"/>
  <c r="L25"/>
  <c r="T25"/>
  <c r="N25"/>
  <c r="U11"/>
  <c r="N14"/>
  <c r="T14"/>
  <c r="U15"/>
  <c r="N18"/>
  <c r="T18"/>
  <c r="U19"/>
  <c r="R19" s="1"/>
  <c r="N22"/>
  <c r="T22"/>
  <c r="U23"/>
  <c r="R23" s="1"/>
  <c r="N26"/>
  <c r="T26"/>
  <c r="U27"/>
  <c r="N30"/>
  <c r="T30"/>
  <c r="L14"/>
  <c r="R14"/>
  <c r="Y14"/>
  <c r="L18"/>
  <c r="R18"/>
  <c r="Y18"/>
  <c r="L22"/>
  <c r="R22"/>
  <c r="Y22"/>
  <c r="L26"/>
  <c r="R26"/>
  <c r="Y26"/>
  <c r="L30"/>
  <c r="R30"/>
  <c r="Y30"/>
  <c r="X33" i="20"/>
  <c r="V17" i="39" l="1"/>
  <c r="V14" i="38"/>
  <c r="V14" i="37"/>
  <c r="V18" i="36"/>
  <c r="Y20" i="39"/>
  <c r="T20"/>
  <c r="P20"/>
  <c r="L20"/>
  <c r="H20"/>
  <c r="N20"/>
  <c r="J20"/>
  <c r="R20"/>
  <c r="T20" i="38"/>
  <c r="L20"/>
  <c r="Y20"/>
  <c r="P20"/>
  <c r="H20"/>
  <c r="J20"/>
  <c r="N20"/>
  <c r="R20"/>
  <c r="Y17" i="37"/>
  <c r="T17"/>
  <c r="P17"/>
  <c r="L17"/>
  <c r="H17"/>
  <c r="N17"/>
  <c r="J17"/>
  <c r="R17"/>
  <c r="V21" i="35"/>
  <c r="V17"/>
  <c r="V12"/>
  <c r="Y21" i="36"/>
  <c r="T21"/>
  <c r="P21"/>
  <c r="L21"/>
  <c r="H21"/>
  <c r="N21"/>
  <c r="J21"/>
  <c r="R21"/>
  <c r="Y24" i="35"/>
  <c r="T24"/>
  <c r="V24" s="1"/>
  <c r="P24"/>
  <c r="L24"/>
  <c r="H24"/>
  <c r="N24"/>
  <c r="J24"/>
  <c r="Y21" i="34"/>
  <c r="N21"/>
  <c r="J21"/>
  <c r="L21"/>
  <c r="P21"/>
  <c r="H21"/>
  <c r="T21"/>
  <c r="V21" s="1"/>
  <c r="Y18" i="33"/>
  <c r="N18"/>
  <c r="J18"/>
  <c r="T18"/>
  <c r="P18"/>
  <c r="H18"/>
  <c r="L18"/>
  <c r="R18"/>
  <c r="V13" i="32"/>
  <c r="V20"/>
  <c r="V18" i="31"/>
  <c r="V15" i="25"/>
  <c r="V12"/>
  <c r="V23"/>
  <c r="V21"/>
  <c r="V19"/>
  <c r="V17"/>
  <c r="V13"/>
  <c r="N25" i="31"/>
  <c r="J25"/>
  <c r="Y25"/>
  <c r="T25"/>
  <c r="V25" s="1"/>
  <c r="P25"/>
  <c r="L25"/>
  <c r="H25"/>
  <c r="V23" i="24"/>
  <c r="V14"/>
  <c r="V18"/>
  <c r="V26"/>
  <c r="V22"/>
  <c r="V19"/>
  <c r="U30"/>
  <c r="P30" s="1"/>
  <c r="V13"/>
  <c r="V11"/>
  <c r="V11" i="30"/>
  <c r="V21"/>
  <c r="N25"/>
  <c r="J25"/>
  <c r="Y25"/>
  <c r="T25"/>
  <c r="P25"/>
  <c r="L25"/>
  <c r="H25"/>
  <c r="R25"/>
  <c r="V13" i="29"/>
  <c r="V14"/>
  <c r="V11"/>
  <c r="V15"/>
  <c r="L11" i="28"/>
  <c r="N11"/>
  <c r="T11"/>
  <c r="V15"/>
  <c r="V13"/>
  <c r="J14"/>
  <c r="L14"/>
  <c r="T14"/>
  <c r="N14"/>
  <c r="P14"/>
  <c r="Y14"/>
  <c r="H14"/>
  <c r="J11"/>
  <c r="H11"/>
  <c r="R14"/>
  <c r="Y11"/>
  <c r="R11"/>
  <c r="H15" i="27"/>
  <c r="T15"/>
  <c r="L15"/>
  <c r="N15"/>
  <c r="P15"/>
  <c r="R15"/>
  <c r="V15" s="1"/>
  <c r="V14"/>
  <c r="V13"/>
  <c r="V11"/>
  <c r="Y15"/>
  <c r="V15" i="26"/>
  <c r="V21"/>
  <c r="V18"/>
  <c r="V19"/>
  <c r="V17"/>
  <c r="V14"/>
  <c r="V13"/>
  <c r="U25"/>
  <c r="Y25" s="1"/>
  <c r="V11"/>
  <c r="Y16" i="29"/>
  <c r="L16"/>
  <c r="T16"/>
  <c r="V16" s="1"/>
  <c r="N16"/>
  <c r="P16"/>
  <c r="H16"/>
  <c r="J16"/>
  <c r="Y12"/>
  <c r="L12"/>
  <c r="T12"/>
  <c r="V12" s="1"/>
  <c r="N12"/>
  <c r="P12"/>
  <c r="H12"/>
  <c r="J12"/>
  <c r="U19"/>
  <c r="R19" s="1"/>
  <c r="Y16" i="28"/>
  <c r="L16"/>
  <c r="T16"/>
  <c r="N16"/>
  <c r="P16"/>
  <c r="H16"/>
  <c r="J16"/>
  <c r="Y17"/>
  <c r="L17"/>
  <c r="T17"/>
  <c r="N17"/>
  <c r="P17"/>
  <c r="H17"/>
  <c r="J17"/>
  <c r="Y12"/>
  <c r="L12"/>
  <c r="T12"/>
  <c r="V12" s="1"/>
  <c r="N12"/>
  <c r="P12"/>
  <c r="H12"/>
  <c r="J12"/>
  <c r="R16"/>
  <c r="V16" s="1"/>
  <c r="R17"/>
  <c r="U20"/>
  <c r="Y16" i="27"/>
  <c r="L16"/>
  <c r="P16"/>
  <c r="T16"/>
  <c r="N16"/>
  <c r="H16"/>
  <c r="J16"/>
  <c r="Y12"/>
  <c r="L12"/>
  <c r="P12"/>
  <c r="T12"/>
  <c r="V12" s="1"/>
  <c r="N12"/>
  <c r="H12"/>
  <c r="J12"/>
  <c r="U19"/>
  <c r="R16"/>
  <c r="V16" s="1"/>
  <c r="Y20" i="26"/>
  <c r="L20"/>
  <c r="T20"/>
  <c r="N20"/>
  <c r="P20"/>
  <c r="H20"/>
  <c r="J20"/>
  <c r="Y12"/>
  <c r="L12"/>
  <c r="P12"/>
  <c r="J12"/>
  <c r="T12"/>
  <c r="N12"/>
  <c r="H12"/>
  <c r="R12"/>
  <c r="Y22"/>
  <c r="L22"/>
  <c r="P22"/>
  <c r="H22"/>
  <c r="J22"/>
  <c r="T22"/>
  <c r="N22"/>
  <c r="Y16"/>
  <c r="L16"/>
  <c r="J16"/>
  <c r="T16"/>
  <c r="V16" s="1"/>
  <c r="N16"/>
  <c r="P16"/>
  <c r="H16"/>
  <c r="R22"/>
  <c r="R20"/>
  <c r="V20" s="1"/>
  <c r="Y18" i="25"/>
  <c r="L18"/>
  <c r="T18"/>
  <c r="N18"/>
  <c r="P18"/>
  <c r="H18"/>
  <c r="J18"/>
  <c r="Y22"/>
  <c r="L22"/>
  <c r="J22"/>
  <c r="T22"/>
  <c r="V22" s="1"/>
  <c r="N22"/>
  <c r="P22"/>
  <c r="H22"/>
  <c r="T11"/>
  <c r="N11"/>
  <c r="P11"/>
  <c r="U26"/>
  <c r="H11"/>
  <c r="J11"/>
  <c r="Y11"/>
  <c r="R11"/>
  <c r="L11"/>
  <c r="Y14"/>
  <c r="L14"/>
  <c r="P14"/>
  <c r="H14"/>
  <c r="J14"/>
  <c r="T14"/>
  <c r="V14" s="1"/>
  <c r="N14"/>
  <c r="R18"/>
  <c r="V18" s="1"/>
  <c r="V15" i="23"/>
  <c r="V18"/>
  <c r="V11"/>
  <c r="V16"/>
  <c r="V24"/>
  <c r="V20"/>
  <c r="V27"/>
  <c r="V26"/>
  <c r="V23"/>
  <c r="V19"/>
  <c r="V14"/>
  <c r="V12"/>
  <c r="T17" i="24"/>
  <c r="H17"/>
  <c r="L17"/>
  <c r="Y17"/>
  <c r="P17"/>
  <c r="T21"/>
  <c r="H21"/>
  <c r="L21"/>
  <c r="Y21"/>
  <c r="P21"/>
  <c r="N17"/>
  <c r="R21"/>
  <c r="N21"/>
  <c r="R17"/>
  <c r="Y24"/>
  <c r="L24"/>
  <c r="T24"/>
  <c r="N24"/>
  <c r="P24"/>
  <c r="H24"/>
  <c r="J24"/>
  <c r="Y12"/>
  <c r="L12"/>
  <c r="T12"/>
  <c r="N12"/>
  <c r="J12"/>
  <c r="P12"/>
  <c r="H12"/>
  <c r="Y16"/>
  <c r="L16"/>
  <c r="T16"/>
  <c r="N16"/>
  <c r="J16"/>
  <c r="P16"/>
  <c r="H16"/>
  <c r="Y20"/>
  <c r="L20"/>
  <c r="T20"/>
  <c r="V20" s="1"/>
  <c r="N20"/>
  <c r="J20"/>
  <c r="P20"/>
  <c r="H20"/>
  <c r="R12"/>
  <c r="R24"/>
  <c r="R16"/>
  <c r="V11" i="22"/>
  <c r="V22"/>
  <c r="V18"/>
  <c r="V14"/>
  <c r="V28"/>
  <c r="V27"/>
  <c r="V25"/>
  <c r="V21"/>
  <c r="V13"/>
  <c r="Y17" i="23"/>
  <c r="L17"/>
  <c r="N17"/>
  <c r="P17"/>
  <c r="H17"/>
  <c r="J17"/>
  <c r="T17"/>
  <c r="Y21"/>
  <c r="L21"/>
  <c r="T21"/>
  <c r="V21" s="1"/>
  <c r="P21"/>
  <c r="H21"/>
  <c r="J21"/>
  <c r="N21"/>
  <c r="Y25"/>
  <c r="L25"/>
  <c r="N25"/>
  <c r="P25"/>
  <c r="H25"/>
  <c r="J25"/>
  <c r="T25"/>
  <c r="Y28"/>
  <c r="L28"/>
  <c r="T28"/>
  <c r="V28" s="1"/>
  <c r="N28"/>
  <c r="P28"/>
  <c r="H28"/>
  <c r="J28"/>
  <c r="Y13"/>
  <c r="L13"/>
  <c r="P13"/>
  <c r="H13"/>
  <c r="J13"/>
  <c r="T13"/>
  <c r="V13" s="1"/>
  <c r="N13"/>
  <c r="R25"/>
  <c r="R17"/>
  <c r="V21" i="21"/>
  <c r="V18"/>
  <c r="Y29" i="22"/>
  <c r="L29"/>
  <c r="P29"/>
  <c r="H29"/>
  <c r="J29"/>
  <c r="T29"/>
  <c r="N29"/>
  <c r="P12"/>
  <c r="Y12"/>
  <c r="L12"/>
  <c r="T12"/>
  <c r="V12" s="1"/>
  <c r="N12"/>
  <c r="H12"/>
  <c r="J12"/>
  <c r="U32"/>
  <c r="R32" s="1"/>
  <c r="R29"/>
  <c r="V30" i="21"/>
  <c r="V14"/>
  <c r="Y15"/>
  <c r="L15"/>
  <c r="T15"/>
  <c r="N15"/>
  <c r="P15"/>
  <c r="H15"/>
  <c r="J15"/>
  <c r="Y27"/>
  <c r="L27"/>
  <c r="T27"/>
  <c r="N27"/>
  <c r="P27"/>
  <c r="H27"/>
  <c r="J27"/>
  <c r="U33"/>
  <c r="Y11"/>
  <c r="L11"/>
  <c r="T11"/>
  <c r="N11"/>
  <c r="P11"/>
  <c r="H11"/>
  <c r="J11"/>
  <c r="Y23"/>
  <c r="L23"/>
  <c r="T23"/>
  <c r="V23" s="1"/>
  <c r="N23"/>
  <c r="P23"/>
  <c r="H23"/>
  <c r="J23"/>
  <c r="Y19"/>
  <c r="L19"/>
  <c r="T19"/>
  <c r="V19" s="1"/>
  <c r="N19"/>
  <c r="P19"/>
  <c r="H19"/>
  <c r="J19"/>
  <c r="R15"/>
  <c r="V26"/>
  <c r="V20"/>
  <c r="V16"/>
  <c r="V28"/>
  <c r="V12"/>
  <c r="V24"/>
  <c r="R11"/>
  <c r="V22"/>
  <c r="R27"/>
  <c r="S33" i="20"/>
  <c r="O33"/>
  <c r="M33"/>
  <c r="K33"/>
  <c r="I33"/>
  <c r="G33"/>
  <c r="Q30"/>
  <c r="U30" s="1"/>
  <c r="Q29"/>
  <c r="U29" s="1"/>
  <c r="Q28"/>
  <c r="U28" s="1"/>
  <c r="Q27"/>
  <c r="Q26"/>
  <c r="U26" s="1"/>
  <c r="J26" s="1"/>
  <c r="Q25"/>
  <c r="U25" s="1"/>
  <c r="Q24"/>
  <c r="U24" s="1"/>
  <c r="Q23"/>
  <c r="Q22"/>
  <c r="U22" s="1"/>
  <c r="Q21"/>
  <c r="U21" s="1"/>
  <c r="Q20"/>
  <c r="U20" s="1"/>
  <c r="Q19"/>
  <c r="Q18"/>
  <c r="U18" s="1"/>
  <c r="Q17"/>
  <c r="U17" s="1"/>
  <c r="Q16"/>
  <c r="U16" s="1"/>
  <c r="Q15"/>
  <c r="Q14"/>
  <c r="U14" s="1"/>
  <c r="J14" s="1"/>
  <c r="Q13"/>
  <c r="U13" s="1"/>
  <c r="Q12"/>
  <c r="U12" s="1"/>
  <c r="Q11"/>
  <c r="V20" i="39" l="1"/>
  <c r="V20" i="38"/>
  <c r="V17" i="37"/>
  <c r="V21" i="36"/>
  <c r="V18" i="33"/>
  <c r="V11" i="25"/>
  <c r="V21" i="24"/>
  <c r="Y30"/>
  <c r="V24"/>
  <c r="V12"/>
  <c r="H30"/>
  <c r="V17"/>
  <c r="L30"/>
  <c r="R30"/>
  <c r="N30"/>
  <c r="T30"/>
  <c r="V16"/>
  <c r="J30"/>
  <c r="V25" i="30"/>
  <c r="V11" i="28"/>
  <c r="V14"/>
  <c r="V17"/>
  <c r="V12" i="26"/>
  <c r="V22"/>
  <c r="J25"/>
  <c r="R25"/>
  <c r="N25"/>
  <c r="P25"/>
  <c r="H25"/>
  <c r="T25"/>
  <c r="V25" s="1"/>
  <c r="L25"/>
  <c r="Y19" i="29"/>
  <c r="T19"/>
  <c r="V19" s="1"/>
  <c r="P19"/>
  <c r="L19"/>
  <c r="H19"/>
  <c r="N19"/>
  <c r="J19"/>
  <c r="Y20" i="28"/>
  <c r="T20"/>
  <c r="P20"/>
  <c r="L20"/>
  <c r="H20"/>
  <c r="N20"/>
  <c r="J20"/>
  <c r="R20"/>
  <c r="T19" i="27"/>
  <c r="H19"/>
  <c r="Y19"/>
  <c r="P19"/>
  <c r="L19"/>
  <c r="N19"/>
  <c r="J19"/>
  <c r="R19"/>
  <c r="Y26" i="25"/>
  <c r="N26"/>
  <c r="J26"/>
  <c r="P26"/>
  <c r="R26"/>
  <c r="H26"/>
  <c r="L26"/>
  <c r="T26"/>
  <c r="V25" i="23"/>
  <c r="V17"/>
  <c r="V29" i="22"/>
  <c r="Y31" i="23"/>
  <c r="T31"/>
  <c r="J31"/>
  <c r="N31"/>
  <c r="P31"/>
  <c r="H31"/>
  <c r="L31"/>
  <c r="R31"/>
  <c r="Y32" i="22"/>
  <c r="L32"/>
  <c r="H32"/>
  <c r="T32"/>
  <c r="V32" s="1"/>
  <c r="N32"/>
  <c r="J32"/>
  <c r="P32"/>
  <c r="V15" i="21"/>
  <c r="V11"/>
  <c r="N33"/>
  <c r="J33"/>
  <c r="Y33"/>
  <c r="T33"/>
  <c r="P33"/>
  <c r="L33"/>
  <c r="H33"/>
  <c r="R33"/>
  <c r="V33" s="1"/>
  <c r="V27"/>
  <c r="J18" i="20"/>
  <c r="H18"/>
  <c r="P18"/>
  <c r="Q33"/>
  <c r="J22"/>
  <c r="H22"/>
  <c r="P22"/>
  <c r="H26"/>
  <c r="H14"/>
  <c r="T12"/>
  <c r="N12"/>
  <c r="H12"/>
  <c r="R12"/>
  <c r="V12" s="1"/>
  <c r="P12"/>
  <c r="J12"/>
  <c r="Y12"/>
  <c r="L12"/>
  <c r="T24"/>
  <c r="N24"/>
  <c r="J24"/>
  <c r="Y24"/>
  <c r="R24"/>
  <c r="V24" s="1"/>
  <c r="P24"/>
  <c r="H24"/>
  <c r="L24"/>
  <c r="P17"/>
  <c r="H17"/>
  <c r="J17"/>
  <c r="Y17"/>
  <c r="L17"/>
  <c r="N17"/>
  <c r="R17"/>
  <c r="V17" s="1"/>
  <c r="T17"/>
  <c r="P29"/>
  <c r="H29"/>
  <c r="R29"/>
  <c r="N29"/>
  <c r="J29"/>
  <c r="Y29"/>
  <c r="L29"/>
  <c r="T29"/>
  <c r="T30"/>
  <c r="N30"/>
  <c r="J30"/>
  <c r="Y30"/>
  <c r="R30"/>
  <c r="V30" s="1"/>
  <c r="L30"/>
  <c r="P30"/>
  <c r="H30"/>
  <c r="T16"/>
  <c r="N16"/>
  <c r="H16"/>
  <c r="R16"/>
  <c r="P16"/>
  <c r="J16"/>
  <c r="Y16"/>
  <c r="L16"/>
  <c r="P21"/>
  <c r="H21"/>
  <c r="Y21"/>
  <c r="L21"/>
  <c r="N21"/>
  <c r="J21"/>
  <c r="R21"/>
  <c r="T21"/>
  <c r="T28"/>
  <c r="N28"/>
  <c r="H28"/>
  <c r="J28"/>
  <c r="R28"/>
  <c r="V28" s="1"/>
  <c r="P28"/>
  <c r="Y28"/>
  <c r="L28"/>
  <c r="P13"/>
  <c r="H13"/>
  <c r="J13"/>
  <c r="R13"/>
  <c r="N13"/>
  <c r="Y13"/>
  <c r="L13"/>
  <c r="T13"/>
  <c r="T20"/>
  <c r="N20"/>
  <c r="R20"/>
  <c r="P20"/>
  <c r="H20"/>
  <c r="J20"/>
  <c r="Y20"/>
  <c r="L20"/>
  <c r="P25"/>
  <c r="H25"/>
  <c r="R25"/>
  <c r="T25"/>
  <c r="J25"/>
  <c r="Y25"/>
  <c r="L25"/>
  <c r="N25"/>
  <c r="P14"/>
  <c r="P26"/>
  <c r="U11"/>
  <c r="T14"/>
  <c r="U15"/>
  <c r="N18"/>
  <c r="N22"/>
  <c r="T26"/>
  <c r="L14"/>
  <c r="Y14"/>
  <c r="R18"/>
  <c r="R22"/>
  <c r="L26"/>
  <c r="R26"/>
  <c r="Y26"/>
  <c r="N14"/>
  <c r="T18"/>
  <c r="U19"/>
  <c r="T22"/>
  <c r="U23"/>
  <c r="R23" s="1"/>
  <c r="N26"/>
  <c r="U27"/>
  <c r="R27" s="1"/>
  <c r="R14"/>
  <c r="L18"/>
  <c r="Y18"/>
  <c r="L22"/>
  <c r="Y22"/>
  <c r="V26" i="25" l="1"/>
  <c r="V30" i="24"/>
  <c r="V20" i="28"/>
  <c r="V19" i="27"/>
  <c r="V31" i="23"/>
  <c r="V29" i="20"/>
  <c r="V20"/>
  <c r="V25"/>
  <c r="V21"/>
  <c r="V16"/>
  <c r="V26"/>
  <c r="V22"/>
  <c r="V14"/>
  <c r="Y27"/>
  <c r="L27"/>
  <c r="H27"/>
  <c r="J27"/>
  <c r="T27"/>
  <c r="N27"/>
  <c r="P27"/>
  <c r="Y19"/>
  <c r="L19"/>
  <c r="T19"/>
  <c r="J19"/>
  <c r="N19"/>
  <c r="P19"/>
  <c r="H19"/>
  <c r="Y11"/>
  <c r="L11"/>
  <c r="N11"/>
  <c r="U33"/>
  <c r="P11"/>
  <c r="J11"/>
  <c r="T11"/>
  <c r="H11"/>
  <c r="R19"/>
  <c r="R11"/>
  <c r="Y23"/>
  <c r="L23"/>
  <c r="T23"/>
  <c r="V23" s="1"/>
  <c r="J23"/>
  <c r="N23"/>
  <c r="P23"/>
  <c r="H23"/>
  <c r="Y15"/>
  <c r="L15"/>
  <c r="T15"/>
  <c r="N15"/>
  <c r="P15"/>
  <c r="H15"/>
  <c r="J15"/>
  <c r="R15"/>
  <c r="V18"/>
  <c r="V27"/>
  <c r="V13"/>
  <c r="V15" l="1"/>
  <c r="V11"/>
  <c r="N33"/>
  <c r="J33"/>
  <c r="Y33"/>
  <c r="T33"/>
  <c r="V33" s="1"/>
  <c r="P33"/>
  <c r="L33"/>
  <c r="H33"/>
  <c r="V19"/>
</calcChain>
</file>

<file path=xl/sharedStrings.xml><?xml version="1.0" encoding="utf-8"?>
<sst xmlns="http://schemas.openxmlformats.org/spreadsheetml/2006/main" count="1019" uniqueCount="65">
  <si>
    <t>INSTITUTO ELECTORAL DEL ESTADO DE CAMPECHE</t>
  </si>
  <si>
    <t>VOTOS VÁLIDOS</t>
  </si>
  <si>
    <t>VOTOS NULOS</t>
  </si>
  <si>
    <t>LISTA NOMINAL</t>
  </si>
  <si>
    <t>VOTACIÓN TOTAL EMITIDA</t>
  </si>
  <si>
    <t>%</t>
  </si>
  <si>
    <t>VOTOS</t>
  </si>
  <si>
    <t>PROCESO ELECTORAL ESTATAL ORDINARIO 2012</t>
  </si>
  <si>
    <t>%
 PARTICIPACIÓN CIUDADANA</t>
  </si>
  <si>
    <t>HECELCHAKÁN</t>
  </si>
  <si>
    <t>Total de Secciones Electorales:</t>
  </si>
  <si>
    <t xml:space="preserve">Total de Casillas Electorales: </t>
  </si>
  <si>
    <t>RESULTADOS DEL CÓMPUTO MUNICIPAL</t>
  </si>
  <si>
    <t>TIPO DE CASILLA</t>
  </si>
  <si>
    <t>SECCIÓN ELECTORAL</t>
  </si>
  <si>
    <t>B</t>
  </si>
  <si>
    <t>C1</t>
  </si>
  <si>
    <t>C2</t>
  </si>
  <si>
    <t>C3</t>
  </si>
  <si>
    <t>E1</t>
  </si>
  <si>
    <t>E1C1</t>
  </si>
  <si>
    <t>E2</t>
  </si>
  <si>
    <t>Resultados con base a la Sesión del Cómputo Municipal celebrada el 4 de julio de 2012.</t>
  </si>
  <si>
    <r>
      <t xml:space="preserve">RESULTADOS POR CASILLA DE LA ELECCIÓN DE LA JUNTA MUNICIPAL DE 
</t>
    </r>
    <r>
      <rPr>
        <b/>
        <sz val="16"/>
        <color theme="1"/>
        <rFont val="Avenir LT Std 65 Medium"/>
        <family val="2"/>
      </rPr>
      <t>SABANCUY  -  CARMEN</t>
    </r>
  </si>
  <si>
    <t>SECCIÓN MUNICIPAL</t>
  </si>
  <si>
    <t>SABANCUY</t>
  </si>
  <si>
    <r>
      <t xml:space="preserve">RESULTADOS POR CASILLA DE LA ELECCIÓN DE LA JUNTA MUNICIPAL DE 
</t>
    </r>
    <r>
      <rPr>
        <b/>
        <sz val="16"/>
        <color theme="1"/>
        <rFont val="Avenir LT Std 65 Medium"/>
        <family val="2"/>
      </rPr>
      <t>SEYBAPLAYA  -  CHAMPOTÓN</t>
    </r>
  </si>
  <si>
    <t>SEYBAPLAYA</t>
  </si>
  <si>
    <r>
      <t xml:space="preserve">RESULTADOS POR CASILLA DE LA ELECCIÓN DE LA JUNTA MUNICIPAL DE 
</t>
    </r>
    <r>
      <rPr>
        <b/>
        <sz val="16"/>
        <color theme="1"/>
        <rFont val="Avenir LT Std 65 Medium"/>
        <family val="2"/>
      </rPr>
      <t>DZIBALCHÉN  -  HOPELCHÉN</t>
    </r>
  </si>
  <si>
    <r>
      <t xml:space="preserve">RESULTADOS POR CASILLA DE LA ELECCIÓN DE LA JUNTA MUNICIPAL DE 
</t>
    </r>
    <r>
      <rPr>
        <b/>
        <sz val="16"/>
        <color theme="1"/>
        <rFont val="Avenir LT Std 65 Medium"/>
        <family val="2"/>
      </rPr>
      <t>ATASTA  -  CARMEN</t>
    </r>
  </si>
  <si>
    <t>DZIBALCHÉN</t>
  </si>
  <si>
    <r>
      <t xml:space="preserve">RESULTADOS POR CASILLA DE LA ELECCIÓN DE LA JUNTA MUNICIPAL DE 
</t>
    </r>
    <r>
      <rPr>
        <b/>
        <sz val="16"/>
        <color theme="1"/>
        <rFont val="Avenir LT Std 65 Medium"/>
        <family val="2"/>
      </rPr>
      <t>DZITBALCHÉ  -  CALKINÍ</t>
    </r>
  </si>
  <si>
    <t>ATASTA</t>
  </si>
  <si>
    <t>DZITBALCHÉ</t>
  </si>
  <si>
    <r>
      <t xml:space="preserve">RESULTADOS POR CASILLA DE LA ELECCIÓN DE LA JUNTA MUNICIPAL DE 
</t>
    </r>
    <r>
      <rPr>
        <b/>
        <sz val="16"/>
        <color theme="1"/>
        <rFont val="Avenir LT Std 65 Medium"/>
        <family val="2"/>
      </rPr>
      <t>PICH  -  CAMPECHE</t>
    </r>
  </si>
  <si>
    <t>PICH</t>
  </si>
  <si>
    <r>
      <t xml:space="preserve">RESULTADOS POR CASILLA DE LA ELECCIÓN DE LA JUNTA MUNICIPAL DE 
</t>
    </r>
    <r>
      <rPr>
        <b/>
        <sz val="16"/>
        <color theme="1"/>
        <rFont val="Avenir LT Std 65 Medium"/>
        <family val="2"/>
      </rPr>
      <t>TIXMUCUY  -  CAMPECHE</t>
    </r>
  </si>
  <si>
    <t>TIXMUCUY</t>
  </si>
  <si>
    <t xml:space="preserve">   NO REGISTRÓ CANDIDATO</t>
  </si>
  <si>
    <r>
      <t xml:space="preserve">RESULTADOS POR CASILLA DE LA ELECCIÓN DE LA JUNTA MUNICIPAL DE 
</t>
    </r>
    <r>
      <rPr>
        <b/>
        <sz val="16"/>
        <color theme="1"/>
        <rFont val="Avenir LT Std 65 Medium"/>
        <family val="2"/>
      </rPr>
      <t>ALFREDO V. BONFIL  -  CAMPECHE</t>
    </r>
  </si>
  <si>
    <t>ALFREDO V. BONFIL</t>
  </si>
  <si>
    <r>
      <t xml:space="preserve">RESULTADOS POR CASILLA DE LA ELECCIÓN DE LA JUNTA MUNICIPAL DE 
</t>
    </r>
    <r>
      <rPr>
        <b/>
        <sz val="16"/>
        <color theme="1"/>
        <rFont val="Avenir LT Std 65 Medium"/>
        <family val="2"/>
      </rPr>
      <t>HAMPOLOL  -  CAMPECHE</t>
    </r>
  </si>
  <si>
    <t>HAMPOLOL</t>
  </si>
  <si>
    <r>
      <t xml:space="preserve">RESULTADOS POR CASILLA DE LA ELECCIÓN DE LA JUNTA MUNICIPAL DE 
</t>
    </r>
    <r>
      <rPr>
        <b/>
        <sz val="16"/>
        <color theme="1"/>
        <rFont val="Avenir LT Std 65 Medium"/>
        <family val="2"/>
      </rPr>
      <t>BÉCAL  -  CALKINÍ</t>
    </r>
  </si>
  <si>
    <t>BÉCAL</t>
  </si>
  <si>
    <r>
      <t xml:space="preserve">RESULTADOS POR CASILLA DE LA ELECCIÓN DE LA JUNTA MUNICIPAL DE 
</t>
    </r>
    <r>
      <rPr>
        <b/>
        <sz val="16"/>
        <color theme="1"/>
        <rFont val="Avenir LT Std 65 Medium"/>
        <family val="2"/>
      </rPr>
      <t>NUNKINÍ  -  CALKINÍ</t>
    </r>
  </si>
  <si>
    <t>NUNKINÍ</t>
  </si>
  <si>
    <r>
      <t xml:space="preserve">RESULTADOS POR CASILLA DE LA ELECCIÓN DE LA JUNTA MUNICIPAL DE 
</t>
    </r>
    <r>
      <rPr>
        <b/>
        <sz val="16"/>
        <color theme="1"/>
        <rFont val="Avenir LT Std 65 Medium"/>
        <family val="2"/>
      </rPr>
      <t>MAMANTEL  -  CARMEN</t>
    </r>
  </si>
  <si>
    <t>MAMANTEL</t>
  </si>
  <si>
    <r>
      <t xml:space="preserve">RESULTADOS POR CASILLA DE LA ELECCIÓN DE LA JUNTA MUNICIPAL DE 
</t>
    </r>
    <r>
      <rPr>
        <b/>
        <sz val="16"/>
        <color theme="1"/>
        <rFont val="Avenir LT Std 65 Medium"/>
        <family val="2"/>
      </rPr>
      <t>HOOL  -  CHAMPOTÓN</t>
    </r>
  </si>
  <si>
    <t>HOOL</t>
  </si>
  <si>
    <r>
      <t xml:space="preserve">RESULTADOS POR CASILLA DE LA ELECCIÓN DE LA JUNTA MUNICIPAL DE 
</t>
    </r>
    <r>
      <rPr>
        <b/>
        <sz val="16"/>
        <color theme="1"/>
        <rFont val="Avenir LT Std 65 Medium"/>
        <family val="2"/>
      </rPr>
      <t>SIHOCHAC  -  CHAMPOTÓN</t>
    </r>
  </si>
  <si>
    <t>SIHOCHAC</t>
  </si>
  <si>
    <r>
      <t xml:space="preserve">RESULTADOS POR CASILLA DE LA ELECCIÓN DE LA JUNTA MUNICIPAL DE 
</t>
    </r>
    <r>
      <rPr>
        <b/>
        <sz val="16"/>
        <color theme="1"/>
        <rFont val="Avenir LT Std 65 Medium"/>
        <family val="2"/>
      </rPr>
      <t>CARRILLO PUERTO  -  CHAMPOTÓN</t>
    </r>
  </si>
  <si>
    <r>
      <t xml:space="preserve">RESULTADOS POR CASILLA DE LA ELECCIÓN DE LA JUNTA MUNICIPAL DE 
</t>
    </r>
    <r>
      <rPr>
        <b/>
        <sz val="16"/>
        <color theme="1"/>
        <rFont val="Avenir LT Std 65 Medium"/>
        <family val="2"/>
      </rPr>
      <t>POMUCH  -  HECELCHAKÁN</t>
    </r>
  </si>
  <si>
    <r>
      <t xml:space="preserve">RESULTADOS POR CASILLA DE LA ELECCIÓN DE LA JUNTA MUNICIPAL DE 
</t>
    </r>
    <r>
      <rPr>
        <b/>
        <sz val="16"/>
        <color theme="1"/>
        <rFont val="Avenir LT Std 65 Medium"/>
        <family val="2"/>
      </rPr>
      <t>BOLONCHÉN DE REJÓN  -  HOPELCHÉN</t>
    </r>
  </si>
  <si>
    <t>CARRILLO PUERTO</t>
  </si>
  <si>
    <t>POMUCH</t>
  </si>
  <si>
    <t>BOLONCHÉN DE REJÓN</t>
  </si>
  <si>
    <r>
      <t xml:space="preserve">RESULTADOS POR CASILLA DE LA ELECCIÓN DE LA JUNTA MUNICIPAL DE 
</t>
    </r>
    <r>
      <rPr>
        <b/>
        <sz val="16"/>
        <color theme="1"/>
        <rFont val="Avenir LT Std 65 Medium"/>
        <family val="2"/>
      </rPr>
      <t>TINÚN  -  TENABO</t>
    </r>
  </si>
  <si>
    <t>TINÚN</t>
  </si>
  <si>
    <r>
      <t xml:space="preserve">RESULTADOS POR CASILLA DE LA ELECCIÓN DE LA JUNTA MUNICIPAL DE 
</t>
    </r>
    <r>
      <rPr>
        <b/>
        <sz val="16"/>
        <color theme="1"/>
        <rFont val="Avenir LT Std 65 Medium"/>
        <family val="2"/>
      </rPr>
      <t>CENTENARIO  -  ESCÁRCEGA</t>
    </r>
  </si>
  <si>
    <t>CENTENARIO</t>
  </si>
  <si>
    <r>
      <t xml:space="preserve">RESULTADOS POR CASILLA DE LA ELECCIÓN DE LA JUNTA MUNICIPAL DE 
</t>
    </r>
    <r>
      <rPr>
        <b/>
        <sz val="16"/>
        <color theme="1"/>
        <rFont val="Avenir LT Std 65 Medium"/>
        <family val="2"/>
      </rPr>
      <t>CONSTITUCIÓN  -  CALAKMUL</t>
    </r>
  </si>
  <si>
    <t>CONSTITUCIÓN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</si>
</sst>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Avenir LT Std 65 Medium"/>
      <family val="2"/>
    </font>
    <font>
      <sz val="11"/>
      <color theme="1"/>
      <name val="AvenirNext LT Pro Bold"/>
      <family val="2"/>
    </font>
    <font>
      <sz val="7"/>
      <color theme="1"/>
      <name val="Kalinga"/>
      <family val="2"/>
    </font>
    <font>
      <b/>
      <sz val="11"/>
      <color theme="1"/>
      <name val="Avenir LT Std 65 Medium"/>
      <family val="2"/>
    </font>
    <font>
      <sz val="16"/>
      <color theme="1"/>
      <name val="AvenirNext LT Pro Bold"/>
      <family val="2"/>
    </font>
    <font>
      <sz val="9"/>
      <color theme="1"/>
      <name val="Kalinga"/>
      <family val="2"/>
    </font>
    <font>
      <b/>
      <sz val="8"/>
      <color theme="1"/>
      <name val="Kalinga"/>
      <family val="2"/>
    </font>
    <font>
      <sz val="8"/>
      <color theme="1"/>
      <name val="Kalinga"/>
      <family val="2"/>
    </font>
    <font>
      <b/>
      <sz val="7"/>
      <name val="Kalinga"/>
      <family val="2"/>
    </font>
    <font>
      <b/>
      <sz val="9"/>
      <color theme="1"/>
      <name val="Kalinga"/>
      <family val="2"/>
    </font>
    <font>
      <b/>
      <sz val="7"/>
      <color theme="1"/>
      <name val="Kalinga"/>
      <family val="2"/>
    </font>
    <font>
      <sz val="8"/>
      <color theme="1" tint="0.249977111117893"/>
      <name val="Kalinga"/>
      <family val="2"/>
    </font>
    <font>
      <sz val="9"/>
      <name val="Kalinga"/>
      <family val="2"/>
    </font>
    <font>
      <b/>
      <sz val="8"/>
      <color theme="1" tint="0.249977111117893"/>
      <name val="Kalinga"/>
      <family val="2"/>
    </font>
    <font>
      <b/>
      <sz val="11"/>
      <color theme="1"/>
      <name val="Kalinga"/>
      <family val="2"/>
    </font>
    <font>
      <b/>
      <i/>
      <sz val="11"/>
      <color theme="1"/>
      <name val="Kalinga"/>
      <family val="2"/>
    </font>
    <font>
      <b/>
      <sz val="16"/>
      <color theme="1"/>
      <name val="Avenir LT Std 65 Medium"/>
      <family val="2"/>
    </font>
    <font>
      <i/>
      <sz val="9"/>
      <color theme="1"/>
      <name val="Calibri"/>
      <family val="2"/>
      <scheme val="minor"/>
    </font>
    <font>
      <sz val="10"/>
      <color theme="1"/>
      <name val="Avenir LT Std 65 Medium"/>
      <family val="2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/>
      <top/>
      <bottom style="thick">
        <color rgb="FF660033"/>
      </bottom>
      <diagonal/>
    </border>
    <border>
      <left style="thick">
        <color theme="1" tint="0.24994659260841701"/>
      </left>
      <right/>
      <top style="thick">
        <color theme="1" tint="0.24994659260841701"/>
      </top>
      <bottom style="thick">
        <color theme="1" tint="0.24994659260841701"/>
      </bottom>
      <diagonal/>
    </border>
    <border>
      <left/>
      <right/>
      <top style="thick">
        <color theme="1" tint="0.24994659260841701"/>
      </top>
      <bottom style="thick">
        <color theme="1" tint="0.24994659260841701"/>
      </bottom>
      <diagonal/>
    </border>
    <border>
      <left/>
      <right style="thick">
        <color theme="1" tint="0.24994659260841701"/>
      </right>
      <top style="thick">
        <color theme="1" tint="0.24994659260841701"/>
      </top>
      <bottom style="thick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 style="thick">
        <color theme="1" tint="0.24994659260841701"/>
      </top>
      <bottom style="thick">
        <color theme="1" tint="0.24994659260841701"/>
      </bottom>
      <diagonal/>
    </border>
    <border>
      <left style="thin">
        <color theme="1" tint="0.24994659260841701"/>
      </left>
      <right style="thick">
        <color theme="1" tint="0.24994659260841701"/>
      </right>
      <top style="thick">
        <color theme="1" tint="0.24994659260841701"/>
      </top>
      <bottom style="thick">
        <color theme="1" tint="0.24994659260841701"/>
      </bottom>
      <diagonal/>
    </border>
    <border>
      <left/>
      <right/>
      <top style="thick">
        <color theme="0" tint="-0.1499679555650502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thick">
        <color rgb="FF660033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3" fillId="0" borderId="9" xfId="0" applyFont="1" applyFill="1" applyBorder="1" applyAlignment="1">
      <alignment horizontal="center" vertical="center"/>
    </xf>
    <xf numFmtId="0" fontId="0" fillId="0" borderId="0" xfId="0" applyFont="1"/>
    <xf numFmtId="0" fontId="11" fillId="0" borderId="9" xfId="0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13" fillId="0" borderId="8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18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0" fontId="6" fillId="0" borderId="0" xfId="0" applyFont="1"/>
    <xf numFmtId="2" fontId="12" fillId="0" borderId="10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12" fillId="0" borderId="11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2" fontId="8" fillId="0" borderId="11" xfId="0" applyNumberFormat="1" applyFont="1" applyFill="1" applyBorder="1" applyAlignment="1">
      <alignment horizontal="center" vertical="center"/>
    </xf>
    <xf numFmtId="2" fontId="12" fillId="0" borderId="14" xfId="0" applyNumberFormat="1" applyFont="1" applyBorder="1" applyAlignment="1">
      <alignment horizontal="center" vertical="center"/>
    </xf>
    <xf numFmtId="2" fontId="8" fillId="0" borderId="14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9" xfId="0" applyFont="1" applyBorder="1"/>
    <xf numFmtId="0" fontId="8" fillId="0" borderId="9" xfId="0" applyFont="1" applyFill="1" applyBorder="1"/>
    <xf numFmtId="3" fontId="7" fillId="0" borderId="0" xfId="0" applyNumberFormat="1" applyFont="1" applyBorder="1"/>
    <xf numFmtId="0" fontId="16" fillId="3" borderId="0" xfId="0" applyFont="1" applyFill="1"/>
    <xf numFmtId="0" fontId="0" fillId="3" borderId="0" xfId="0" applyFill="1"/>
    <xf numFmtId="0" fontId="16" fillId="3" borderId="27" xfId="0" applyFont="1" applyFill="1" applyBorder="1"/>
    <xf numFmtId="0" fontId="0" fillId="3" borderId="27" xfId="0" applyFill="1" applyBorder="1"/>
    <xf numFmtId="0" fontId="15" fillId="3" borderId="27" xfId="0" applyFont="1" applyFill="1" applyBorder="1"/>
    <xf numFmtId="0" fontId="15" fillId="3" borderId="0" xfId="0" applyFont="1" applyFill="1"/>
    <xf numFmtId="0" fontId="3" fillId="2" borderId="1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/>
    <xf numFmtId="0" fontId="11" fillId="2" borderId="4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7" fillId="0" borderId="0" xfId="0" applyFont="1" applyBorder="1"/>
    <xf numFmtId="3" fontId="10" fillId="4" borderId="22" xfId="0" applyNumberFormat="1" applyFont="1" applyFill="1" applyBorder="1" applyAlignment="1">
      <alignment horizontal="center" vertical="center"/>
    </xf>
    <xf numFmtId="2" fontId="14" fillId="4" borderId="25" xfId="0" applyNumberFormat="1" applyFont="1" applyFill="1" applyBorder="1" applyAlignment="1">
      <alignment horizontal="center" vertical="center"/>
    </xf>
    <xf numFmtId="3" fontId="10" fillId="4" borderId="23" xfId="0" applyNumberFormat="1" applyFont="1" applyFill="1" applyBorder="1" applyAlignment="1">
      <alignment horizontal="center" vertical="center"/>
    </xf>
    <xf numFmtId="2" fontId="14" fillId="4" borderId="26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0" fillId="3" borderId="21" xfId="0" applyFill="1" applyBorder="1"/>
    <xf numFmtId="0" fontId="4" fillId="3" borderId="21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2" fontId="12" fillId="0" borderId="11" xfId="0" applyNumberFormat="1" applyFont="1" applyFill="1" applyBorder="1" applyAlignment="1">
      <alignment horizontal="center" vertical="center"/>
    </xf>
    <xf numFmtId="2" fontId="8" fillId="0" borderId="0" xfId="0" applyNumberFormat="1" applyFont="1"/>
    <xf numFmtId="2" fontId="12" fillId="0" borderId="0" xfId="0" applyNumberFormat="1" applyFont="1"/>
    <xf numFmtId="2" fontId="12" fillId="0" borderId="20" xfId="0" applyNumberFormat="1" applyFont="1" applyBorder="1" applyAlignment="1">
      <alignment horizontal="center" vertical="center"/>
    </xf>
    <xf numFmtId="2" fontId="12" fillId="0" borderId="14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0" fontId="19" fillId="0" borderId="0" xfId="0" applyFont="1"/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/>
    </xf>
    <xf numFmtId="0" fontId="18" fillId="0" borderId="32" xfId="0" applyFont="1" applyBorder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0" fillId="0" borderId="31" xfId="0" applyFont="1" applyBorder="1"/>
    <xf numFmtId="0" fontId="3" fillId="0" borderId="1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0033"/>
      <color rgb="FFF949EC"/>
      <color rgb="FFFF9BCD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544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0441" y="1761357"/>
          <a:ext cx="358267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2410" y="1768170"/>
          <a:ext cx="358269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3760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0453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6391" y="0"/>
          <a:ext cx="670541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183982</xdr:colOff>
      <xdr:row>0</xdr:row>
      <xdr:rowOff>60185</xdr:rowOff>
    </xdr:from>
    <xdr:to>
      <xdr:col>24</xdr:col>
      <xdr:colOff>910270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94832" y="60185"/>
          <a:ext cx="1802613" cy="90140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4" name="3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544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5" name="4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0441" y="1761357"/>
          <a:ext cx="358267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6" name="5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2410" y="1768170"/>
          <a:ext cx="358269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7" name="6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3760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8" name="7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0453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9" name="8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3793" y="0"/>
          <a:ext cx="672273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183982</xdr:colOff>
      <xdr:row>0</xdr:row>
      <xdr:rowOff>60185</xdr:rowOff>
    </xdr:from>
    <xdr:to>
      <xdr:col>24</xdr:col>
      <xdr:colOff>910270</xdr:colOff>
      <xdr:row>4</xdr:row>
      <xdr:rowOff>199588</xdr:rowOff>
    </xdr:to>
    <xdr:pic>
      <xdr:nvPicPr>
        <xdr:cNvPr id="10" name="9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17346" y="60185"/>
          <a:ext cx="1808674" cy="90140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544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0441" y="1761357"/>
          <a:ext cx="358267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2410" y="1768170"/>
          <a:ext cx="358269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3760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0453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6391" y="0"/>
          <a:ext cx="670541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183982</xdr:colOff>
      <xdr:row>0</xdr:row>
      <xdr:rowOff>60185</xdr:rowOff>
    </xdr:from>
    <xdr:to>
      <xdr:col>24</xdr:col>
      <xdr:colOff>910270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94832" y="60185"/>
          <a:ext cx="1802613" cy="90140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544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0441" y="1761357"/>
          <a:ext cx="358267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2410" y="1768170"/>
          <a:ext cx="358269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3760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0453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6391" y="0"/>
          <a:ext cx="670541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183982</xdr:colOff>
      <xdr:row>0</xdr:row>
      <xdr:rowOff>60185</xdr:rowOff>
    </xdr:from>
    <xdr:to>
      <xdr:col>24</xdr:col>
      <xdr:colOff>910270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94832" y="60185"/>
          <a:ext cx="1802613" cy="90140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544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0441" y="1761357"/>
          <a:ext cx="358267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2410" y="1768170"/>
          <a:ext cx="358269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3760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0453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6391" y="0"/>
          <a:ext cx="670541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183982</xdr:colOff>
      <xdr:row>0</xdr:row>
      <xdr:rowOff>60185</xdr:rowOff>
    </xdr:from>
    <xdr:to>
      <xdr:col>24</xdr:col>
      <xdr:colOff>910270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94832" y="60185"/>
          <a:ext cx="1802613" cy="90140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544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0441" y="1761357"/>
          <a:ext cx="358267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2410" y="1768170"/>
          <a:ext cx="358269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3760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0453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6391" y="0"/>
          <a:ext cx="670541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183982</xdr:colOff>
      <xdr:row>0</xdr:row>
      <xdr:rowOff>60185</xdr:rowOff>
    </xdr:from>
    <xdr:to>
      <xdr:col>24</xdr:col>
      <xdr:colOff>910270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94832" y="60185"/>
          <a:ext cx="1802613" cy="90140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544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0441" y="1761357"/>
          <a:ext cx="358267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2410" y="1768170"/>
          <a:ext cx="358269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3760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0453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6391" y="0"/>
          <a:ext cx="670541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183982</xdr:colOff>
      <xdr:row>0</xdr:row>
      <xdr:rowOff>60185</xdr:rowOff>
    </xdr:from>
    <xdr:to>
      <xdr:col>24</xdr:col>
      <xdr:colOff>910270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94832" y="60185"/>
          <a:ext cx="1802613" cy="90140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544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0441" y="1761357"/>
          <a:ext cx="358267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2410" y="1768170"/>
          <a:ext cx="358269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3760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0453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6391" y="0"/>
          <a:ext cx="670541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183982</xdr:colOff>
      <xdr:row>0</xdr:row>
      <xdr:rowOff>60185</xdr:rowOff>
    </xdr:from>
    <xdr:to>
      <xdr:col>24</xdr:col>
      <xdr:colOff>910270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94832" y="60185"/>
          <a:ext cx="1802613" cy="90140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544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0441" y="1761357"/>
          <a:ext cx="358267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2410" y="1768170"/>
          <a:ext cx="358269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3760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0453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6391" y="0"/>
          <a:ext cx="670541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183982</xdr:colOff>
      <xdr:row>0</xdr:row>
      <xdr:rowOff>60185</xdr:rowOff>
    </xdr:from>
    <xdr:to>
      <xdr:col>24</xdr:col>
      <xdr:colOff>910270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94832" y="60185"/>
          <a:ext cx="1802613" cy="90140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544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0441" y="1761357"/>
          <a:ext cx="358267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2410" y="1768170"/>
          <a:ext cx="358269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3760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0453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6391" y="0"/>
          <a:ext cx="670541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183982</xdr:colOff>
      <xdr:row>0</xdr:row>
      <xdr:rowOff>60185</xdr:rowOff>
    </xdr:from>
    <xdr:to>
      <xdr:col>24</xdr:col>
      <xdr:colOff>910270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94832" y="60185"/>
          <a:ext cx="1802613" cy="90140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544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0441" y="1761357"/>
          <a:ext cx="358267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2410" y="1768170"/>
          <a:ext cx="358269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3760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0453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6391" y="0"/>
          <a:ext cx="670541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183982</xdr:colOff>
      <xdr:row>0</xdr:row>
      <xdr:rowOff>60185</xdr:rowOff>
    </xdr:from>
    <xdr:to>
      <xdr:col>24</xdr:col>
      <xdr:colOff>910270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94832" y="60185"/>
          <a:ext cx="1802613" cy="9014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544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0441" y="1761357"/>
          <a:ext cx="358267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2410" y="1768170"/>
          <a:ext cx="358269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3760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0453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6391" y="0"/>
          <a:ext cx="670541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183982</xdr:colOff>
      <xdr:row>0</xdr:row>
      <xdr:rowOff>60185</xdr:rowOff>
    </xdr:from>
    <xdr:to>
      <xdr:col>24</xdr:col>
      <xdr:colOff>910270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94832" y="60185"/>
          <a:ext cx="1802613" cy="901403"/>
        </a:xfrm>
        <a:prstGeom prst="rect">
          <a:avLst/>
        </a:prstGeom>
      </xdr:spPr>
    </xdr:pic>
    <xdr:clientData/>
  </xdr:twoCellAnchor>
  <xdr:twoCellAnchor>
    <xdr:from>
      <xdr:col>14</xdr:col>
      <xdr:colOff>199160</xdr:colOff>
      <xdr:row>7</xdr:row>
      <xdr:rowOff>51987</xdr:rowOff>
    </xdr:from>
    <xdr:to>
      <xdr:col>14</xdr:col>
      <xdr:colOff>278530</xdr:colOff>
      <xdr:row>7</xdr:row>
      <xdr:rowOff>155863</xdr:rowOff>
    </xdr:to>
    <xdr:sp macro="" textlink="">
      <xdr:nvSpPr>
        <xdr:cNvPr id="9" name="8 Estrella de 6 puntas"/>
        <xdr:cNvSpPr/>
      </xdr:nvSpPr>
      <xdr:spPr>
        <a:xfrm>
          <a:off x="7022524" y="1749169"/>
          <a:ext cx="79370" cy="103876"/>
        </a:xfrm>
        <a:prstGeom prst="star6">
          <a:avLst/>
        </a:prstGeom>
        <a:solidFill>
          <a:srgbClr val="660033"/>
        </a:solidFill>
        <a:ln w="6350">
          <a:solidFill>
            <a:srgbClr val="6600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79370</xdr:colOff>
      <xdr:row>23</xdr:row>
      <xdr:rowOff>103876</xdr:rowOff>
    </xdr:to>
    <xdr:sp macro="" textlink="">
      <xdr:nvSpPr>
        <xdr:cNvPr id="10" name="9 Estrella de 6 puntas"/>
        <xdr:cNvSpPr/>
      </xdr:nvSpPr>
      <xdr:spPr>
        <a:xfrm>
          <a:off x="216477" y="5524500"/>
          <a:ext cx="79370" cy="103876"/>
        </a:xfrm>
        <a:prstGeom prst="star6">
          <a:avLst/>
        </a:prstGeom>
        <a:solidFill>
          <a:srgbClr val="660033"/>
        </a:solidFill>
        <a:ln w="6350">
          <a:solidFill>
            <a:srgbClr val="6600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544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0441" y="1761357"/>
          <a:ext cx="358267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2410" y="1768170"/>
          <a:ext cx="358269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3760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0453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6391" y="0"/>
          <a:ext cx="670541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183982</xdr:colOff>
      <xdr:row>0</xdr:row>
      <xdr:rowOff>60185</xdr:rowOff>
    </xdr:from>
    <xdr:to>
      <xdr:col>24</xdr:col>
      <xdr:colOff>910270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94832" y="60185"/>
          <a:ext cx="1802613" cy="9014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544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0441" y="1761357"/>
          <a:ext cx="358267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2410" y="1768170"/>
          <a:ext cx="358269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3760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0453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6391" y="0"/>
          <a:ext cx="670541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183982</xdr:colOff>
      <xdr:row>0</xdr:row>
      <xdr:rowOff>60185</xdr:rowOff>
    </xdr:from>
    <xdr:to>
      <xdr:col>24</xdr:col>
      <xdr:colOff>910270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94832" y="60185"/>
          <a:ext cx="1802613" cy="9014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544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0441" y="1761357"/>
          <a:ext cx="358267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2410" y="1768170"/>
          <a:ext cx="358269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3760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0453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6391" y="0"/>
          <a:ext cx="670541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183982</xdr:colOff>
      <xdr:row>0</xdr:row>
      <xdr:rowOff>60185</xdr:rowOff>
    </xdr:from>
    <xdr:to>
      <xdr:col>24</xdr:col>
      <xdr:colOff>910270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94832" y="60185"/>
          <a:ext cx="1802613" cy="9014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544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0441" y="1761357"/>
          <a:ext cx="358267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2410" y="1768170"/>
          <a:ext cx="358269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3760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0453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6391" y="0"/>
          <a:ext cx="670541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183982</xdr:colOff>
      <xdr:row>0</xdr:row>
      <xdr:rowOff>60185</xdr:rowOff>
    </xdr:from>
    <xdr:to>
      <xdr:col>24</xdr:col>
      <xdr:colOff>910270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94832" y="60185"/>
          <a:ext cx="1802613" cy="90140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544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0441" y="1761357"/>
          <a:ext cx="358267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2410" y="1768170"/>
          <a:ext cx="358269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3760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0453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6391" y="0"/>
          <a:ext cx="670541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183982</xdr:colOff>
      <xdr:row>0</xdr:row>
      <xdr:rowOff>60185</xdr:rowOff>
    </xdr:from>
    <xdr:to>
      <xdr:col>24</xdr:col>
      <xdr:colOff>910270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94832" y="60185"/>
          <a:ext cx="1802613" cy="90140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544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0441" y="1761357"/>
          <a:ext cx="358267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2410" y="1768170"/>
          <a:ext cx="358269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3760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0453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6391" y="0"/>
          <a:ext cx="670541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183982</xdr:colOff>
      <xdr:row>0</xdr:row>
      <xdr:rowOff>60185</xdr:rowOff>
    </xdr:from>
    <xdr:to>
      <xdr:col>24</xdr:col>
      <xdr:colOff>910270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94832" y="60185"/>
          <a:ext cx="1802613" cy="90140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544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0441" y="1761357"/>
          <a:ext cx="358267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2410" y="1768170"/>
          <a:ext cx="358269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3760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0453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6391" y="0"/>
          <a:ext cx="670541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183982</xdr:colOff>
      <xdr:row>0</xdr:row>
      <xdr:rowOff>60185</xdr:rowOff>
    </xdr:from>
    <xdr:to>
      <xdr:col>24</xdr:col>
      <xdr:colOff>910270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94832" y="60185"/>
          <a:ext cx="1802613" cy="9014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341170</xdr:colOff>
      <xdr:row>7</xdr:row>
      <xdr:rowOff>56382</xdr:rowOff>
    </xdr:from>
    <xdr:to>
      <xdr:col>9</xdr:col>
      <xdr:colOff>51569</xdr:colOff>
      <xdr:row>8</xdr:row>
      <xdr:rowOff>103789</xdr:rowOff>
    </xdr:to>
    <xdr:pic>
      <xdr:nvPicPr>
        <xdr:cNvPr id="2" name="1 Imagen" descr="Compromiso por Campech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5445" y="1761357"/>
          <a:ext cx="358099" cy="361732"/>
        </a:xfrm>
        <a:prstGeom prst="rect">
          <a:avLst/>
        </a:prstGeom>
      </xdr:spPr>
    </xdr:pic>
    <xdr:clientData/>
  </xdr:twoCellAnchor>
  <xdr:twoCellAnchor editAs="oneCell">
    <xdr:from>
      <xdr:col>12</xdr:col>
      <xdr:colOff>338766</xdr:colOff>
      <xdr:row>7</xdr:row>
      <xdr:rowOff>56382</xdr:rowOff>
    </xdr:from>
    <xdr:to>
      <xdr:col>13</xdr:col>
      <xdr:colOff>49333</xdr:colOff>
      <xdr:row>8</xdr:row>
      <xdr:rowOff>103789</xdr:rowOff>
    </xdr:to>
    <xdr:pic>
      <xdr:nvPicPr>
        <xdr:cNvPr id="3" name="2 Imagen" descr="Moren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0441" y="1761357"/>
          <a:ext cx="358267" cy="3617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342035</xdr:colOff>
      <xdr:row>7</xdr:row>
      <xdr:rowOff>63195</xdr:rowOff>
    </xdr:from>
    <xdr:to>
      <xdr:col>15</xdr:col>
      <xdr:colOff>52604</xdr:colOff>
      <xdr:row>8</xdr:row>
      <xdr:rowOff>96977</xdr:rowOff>
    </xdr:to>
    <xdr:pic>
      <xdr:nvPicPr>
        <xdr:cNvPr id="4" name="3 Imagen" descr="Sin título-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2410" y="1768170"/>
          <a:ext cx="358269" cy="348107"/>
        </a:xfrm>
        <a:prstGeom prst="rect">
          <a:avLst/>
        </a:prstGeom>
      </xdr:spPr>
    </xdr:pic>
    <xdr:clientData/>
  </xdr:twoCellAnchor>
  <xdr:twoCellAnchor editAs="oneCell">
    <xdr:from>
      <xdr:col>6</xdr:col>
      <xdr:colOff>342034</xdr:colOff>
      <xdr:row>7</xdr:row>
      <xdr:rowOff>56382</xdr:rowOff>
    </xdr:from>
    <xdr:to>
      <xdr:col>7</xdr:col>
      <xdr:colOff>52602</xdr:colOff>
      <xdr:row>8</xdr:row>
      <xdr:rowOff>103789</xdr:rowOff>
    </xdr:to>
    <xdr:pic>
      <xdr:nvPicPr>
        <xdr:cNvPr id="5" name="4 Imagen" descr="PAN Azul, C95,M83, Y21,K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37609" y="1761357"/>
          <a:ext cx="358268" cy="36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351559</xdr:colOff>
      <xdr:row>7</xdr:row>
      <xdr:rowOff>56382</xdr:rowOff>
    </xdr:from>
    <xdr:to>
      <xdr:col>11</xdr:col>
      <xdr:colOff>62128</xdr:colOff>
      <xdr:row>8</xdr:row>
      <xdr:rowOff>103789</xdr:rowOff>
    </xdr:to>
    <xdr:pic>
      <xdr:nvPicPr>
        <xdr:cNvPr id="6" name="5 Imagen" descr="images[10]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04534" y="1761357"/>
          <a:ext cx="358269" cy="361732"/>
        </a:xfrm>
        <a:prstGeom prst="rect">
          <a:avLst/>
        </a:prstGeom>
      </xdr:spPr>
    </xdr:pic>
    <xdr:clientData/>
  </xdr:twoCellAnchor>
  <xdr:twoCellAnchor editAs="oneCell">
    <xdr:from>
      <xdr:col>1</xdr:col>
      <xdr:colOff>17316</xdr:colOff>
      <xdr:row>0</xdr:row>
      <xdr:rowOff>0</xdr:rowOff>
    </xdr:from>
    <xdr:to>
      <xdr:col>2</xdr:col>
      <xdr:colOff>135407</xdr:colOff>
      <xdr:row>4</xdr:row>
      <xdr:rowOff>259773</xdr:rowOff>
    </xdr:to>
    <xdr:pic>
      <xdr:nvPicPr>
        <xdr:cNvPr id="7" name="6 Imagen" descr="Escudo Campeche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6391" y="0"/>
          <a:ext cx="670541" cy="1021773"/>
        </a:xfrm>
        <a:prstGeom prst="rect">
          <a:avLst/>
        </a:prstGeom>
      </xdr:spPr>
    </xdr:pic>
    <xdr:clientData/>
  </xdr:twoCellAnchor>
  <xdr:twoCellAnchor editAs="oneCell">
    <xdr:from>
      <xdr:col>21</xdr:col>
      <xdr:colOff>183982</xdr:colOff>
      <xdr:row>0</xdr:row>
      <xdr:rowOff>60185</xdr:rowOff>
    </xdr:from>
    <xdr:to>
      <xdr:col>24</xdr:col>
      <xdr:colOff>910270</xdr:colOff>
      <xdr:row>4</xdr:row>
      <xdr:rowOff>199588</xdr:rowOff>
    </xdr:to>
    <xdr:pic>
      <xdr:nvPicPr>
        <xdr:cNvPr id="8" name="7 Imagen" descr="LOGO_IEEC_FINAL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94832" y="60185"/>
          <a:ext cx="1802613" cy="9014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0"/>
  <sheetViews>
    <sheetView showWhiteSpace="0" topLeftCell="A10" zoomScale="110" zoomScaleNormal="110" workbookViewId="0">
      <selection activeCell="M30" sqref="M30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6.57031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3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32"/>
    </row>
    <row r="3" spans="1:26">
      <c r="A3" s="32"/>
      <c r="B3" s="72" t="s">
        <v>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32"/>
    </row>
    <row r="4" spans="1:2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3" customHeight="1">
      <c r="A5" s="32"/>
      <c r="B5" s="73" t="s">
        <v>34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32"/>
    </row>
    <row r="6" spans="1:26" ht="24.95" customHeight="1" thickBot="1">
      <c r="A6" s="5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3"/>
    </row>
    <row r="7" spans="1:26" ht="16.5" thickTop="1" thickBot="1">
      <c r="Q7" s="75" t="s">
        <v>22</v>
      </c>
      <c r="R7" s="75"/>
      <c r="S7" s="75"/>
      <c r="T7" s="75"/>
      <c r="U7" s="75"/>
      <c r="V7" s="75"/>
      <c r="W7" s="75"/>
      <c r="X7" s="75"/>
      <c r="Y7" s="75"/>
    </row>
    <row r="8" spans="1:26" ht="24.95" customHeight="1">
      <c r="B8" s="76" t="s">
        <v>24</v>
      </c>
      <c r="C8" s="77"/>
      <c r="D8" s="77" t="s">
        <v>14</v>
      </c>
      <c r="E8" s="81" t="s">
        <v>13</v>
      </c>
      <c r="F8" s="2"/>
      <c r="G8" s="37"/>
      <c r="H8" s="38"/>
      <c r="I8" s="39"/>
      <c r="J8" s="38"/>
      <c r="K8" s="39"/>
      <c r="L8" s="38"/>
      <c r="M8" s="39"/>
      <c r="N8" s="38"/>
      <c r="O8" s="39"/>
      <c r="P8" s="38"/>
      <c r="Q8" s="83" t="s">
        <v>1</v>
      </c>
      <c r="R8" s="67" t="s">
        <v>5</v>
      </c>
      <c r="S8" s="83" t="s">
        <v>2</v>
      </c>
      <c r="T8" s="67" t="s">
        <v>5</v>
      </c>
      <c r="U8" s="87" t="s">
        <v>4</v>
      </c>
      <c r="V8" s="67" t="s">
        <v>5</v>
      </c>
      <c r="W8" s="4"/>
      <c r="X8" s="87" t="s">
        <v>3</v>
      </c>
      <c r="Y8" s="67" t="s">
        <v>8</v>
      </c>
      <c r="Z8" s="1"/>
    </row>
    <row r="9" spans="1:26" ht="24.95" customHeight="1" thickBot="1">
      <c r="B9" s="78"/>
      <c r="C9" s="79"/>
      <c r="D9" s="80"/>
      <c r="E9" s="82"/>
      <c r="F9" s="2"/>
      <c r="G9" s="52" t="s">
        <v>6</v>
      </c>
      <c r="H9" s="41" t="s">
        <v>5</v>
      </c>
      <c r="I9" s="42" t="s">
        <v>6</v>
      </c>
      <c r="J9" s="41" t="s">
        <v>5</v>
      </c>
      <c r="K9" s="42" t="s">
        <v>6</v>
      </c>
      <c r="L9" s="41" t="s">
        <v>5</v>
      </c>
      <c r="M9" s="42" t="s">
        <v>6</v>
      </c>
      <c r="N9" s="41" t="s">
        <v>5</v>
      </c>
      <c r="O9" s="42" t="s">
        <v>6</v>
      </c>
      <c r="P9" s="41" t="s">
        <v>5</v>
      </c>
      <c r="Q9" s="84"/>
      <c r="R9" s="68"/>
      <c r="S9" s="84"/>
      <c r="T9" s="68"/>
      <c r="U9" s="88"/>
      <c r="V9" s="89"/>
      <c r="W9" s="4"/>
      <c r="X9" s="88"/>
      <c r="Y9" s="6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24.95" customHeight="1">
      <c r="B11" s="69" t="s">
        <v>35</v>
      </c>
      <c r="C11" s="70"/>
      <c r="D11" s="50">
        <v>139</v>
      </c>
      <c r="E11" s="56" t="s">
        <v>15</v>
      </c>
      <c r="F11" s="28"/>
      <c r="G11" s="5">
        <v>100</v>
      </c>
      <c r="H11" s="18">
        <f>G11/U11*100</f>
        <v>29.154518950437318</v>
      </c>
      <c r="I11" s="6">
        <v>155</v>
      </c>
      <c r="J11" s="18">
        <f>I11/U11*100</f>
        <v>45.18950437317784</v>
      </c>
      <c r="K11" s="6">
        <v>48</v>
      </c>
      <c r="L11" s="18">
        <f>K11/U11*100</f>
        <v>13.994169096209912</v>
      </c>
      <c r="M11" s="6">
        <v>14</v>
      </c>
      <c r="N11" s="18">
        <f>M11/U11*100</f>
        <v>4.0816326530612246</v>
      </c>
      <c r="O11" s="6">
        <v>6</v>
      </c>
      <c r="P11" s="18">
        <f>O11/U11*100</f>
        <v>1.749271137026239</v>
      </c>
      <c r="Q11" s="6">
        <f t="shared" ref="Q11:Q22" si="0">SUM(G11,I11,K11,M11,O11)</f>
        <v>323</v>
      </c>
      <c r="R11" s="18">
        <f>Q11/U11*100</f>
        <v>94.169096209912539</v>
      </c>
      <c r="S11" s="6">
        <v>20</v>
      </c>
      <c r="T11" s="18">
        <f>S11/U11*100</f>
        <v>5.8309037900874632</v>
      </c>
      <c r="U11" s="5">
        <f t="shared" ref="U11:V21" si="1">SUM(Q11,S11)</f>
        <v>343</v>
      </c>
      <c r="V11" s="63">
        <f t="shared" si="1"/>
        <v>100</v>
      </c>
      <c r="W11" s="19"/>
      <c r="X11" s="5">
        <v>617</v>
      </c>
      <c r="Y11" s="20">
        <f>U11/X11*100</f>
        <v>55.591572123176661</v>
      </c>
    </row>
    <row r="12" spans="1:26" ht="24.95" customHeight="1">
      <c r="B12" s="90" t="s">
        <v>35</v>
      </c>
      <c r="C12" s="91"/>
      <c r="D12" s="51">
        <v>139</v>
      </c>
      <c r="E12" s="57" t="s">
        <v>16</v>
      </c>
      <c r="F12" s="28"/>
      <c r="G12" s="7">
        <v>132</v>
      </c>
      <c r="H12" s="21">
        <f>G12/U12*100</f>
        <v>38.040345821325651</v>
      </c>
      <c r="I12" s="8">
        <v>144</v>
      </c>
      <c r="J12" s="21">
        <f>I12/U12*100</f>
        <v>41.498559077809801</v>
      </c>
      <c r="K12" s="8">
        <v>52</v>
      </c>
      <c r="L12" s="21">
        <f>K12/U12*100</f>
        <v>14.985590778097983</v>
      </c>
      <c r="M12" s="8">
        <v>8</v>
      </c>
      <c r="N12" s="21">
        <f>M12/U12*100</f>
        <v>2.3054755043227666</v>
      </c>
      <c r="O12" s="8">
        <v>1</v>
      </c>
      <c r="P12" s="21">
        <f>O12/U12*100</f>
        <v>0.28818443804034583</v>
      </c>
      <c r="Q12" s="8">
        <f t="shared" si="0"/>
        <v>337</v>
      </c>
      <c r="R12" s="21">
        <f>Q12/U12*100</f>
        <v>97.11815561959655</v>
      </c>
      <c r="S12" s="8">
        <v>10</v>
      </c>
      <c r="T12" s="21">
        <f>S12/U12*100</f>
        <v>2.8818443804034581</v>
      </c>
      <c r="U12" s="7">
        <f t="shared" si="1"/>
        <v>347</v>
      </c>
      <c r="V12" s="21">
        <f t="shared" si="1"/>
        <v>100.00000000000001</v>
      </c>
      <c r="W12" s="19"/>
      <c r="X12" s="7">
        <v>617</v>
      </c>
      <c r="Y12" s="22">
        <f t="shared" ref="Y12:Y21" si="2">U12/X12*100</f>
        <v>56.239870340356568</v>
      </c>
    </row>
    <row r="13" spans="1:26" ht="24.95" customHeight="1">
      <c r="B13" s="85" t="s">
        <v>35</v>
      </c>
      <c r="C13" s="86"/>
      <c r="D13" s="48">
        <v>139</v>
      </c>
      <c r="E13" s="58" t="s">
        <v>17</v>
      </c>
      <c r="F13" s="29"/>
      <c r="G13" s="9">
        <v>140</v>
      </c>
      <c r="H13" s="21">
        <f t="shared" ref="H13:H21" si="3">G13/U13*100</f>
        <v>35</v>
      </c>
      <c r="I13" s="10">
        <v>164</v>
      </c>
      <c r="J13" s="21">
        <f t="shared" ref="J13:J22" si="4">I13/U13*100</f>
        <v>41</v>
      </c>
      <c r="K13" s="10">
        <v>64</v>
      </c>
      <c r="L13" s="21">
        <f t="shared" ref="L13:L22" si="5">K13/U13*100</f>
        <v>16</v>
      </c>
      <c r="M13" s="10">
        <v>5</v>
      </c>
      <c r="N13" s="21">
        <f t="shared" ref="N13:N22" si="6">M13/U13*100</f>
        <v>1.25</v>
      </c>
      <c r="O13" s="10">
        <v>9</v>
      </c>
      <c r="P13" s="21">
        <f t="shared" ref="P13:P22" si="7">O13/U13*100</f>
        <v>2.25</v>
      </c>
      <c r="Q13" s="10">
        <f t="shared" si="0"/>
        <v>382</v>
      </c>
      <c r="R13" s="21">
        <f t="shared" ref="R13:R22" si="8">Q13/U13*100</f>
        <v>95.5</v>
      </c>
      <c r="S13" s="10">
        <v>18</v>
      </c>
      <c r="T13" s="21">
        <f t="shared" ref="T13:T22" si="9">S13/U13*100</f>
        <v>4.5</v>
      </c>
      <c r="U13" s="9">
        <f t="shared" si="1"/>
        <v>400</v>
      </c>
      <c r="V13" s="60">
        <f t="shared" si="1"/>
        <v>100</v>
      </c>
      <c r="W13" s="23"/>
      <c r="X13" s="11">
        <v>617</v>
      </c>
      <c r="Y13" s="24">
        <f t="shared" si="2"/>
        <v>64.829821717990271</v>
      </c>
    </row>
    <row r="14" spans="1:26" ht="24.95" customHeight="1">
      <c r="B14" s="85" t="s">
        <v>35</v>
      </c>
      <c r="C14" s="86"/>
      <c r="D14" s="48">
        <v>139</v>
      </c>
      <c r="E14" s="58" t="s">
        <v>18</v>
      </c>
      <c r="F14" s="29"/>
      <c r="G14" s="11">
        <v>127</v>
      </c>
      <c r="H14" s="60">
        <f t="shared" si="3"/>
        <v>37.573964497041416</v>
      </c>
      <c r="I14" s="12">
        <v>114</v>
      </c>
      <c r="J14" s="60">
        <f t="shared" si="4"/>
        <v>33.727810650887577</v>
      </c>
      <c r="K14" s="12">
        <v>70</v>
      </c>
      <c r="L14" s="60">
        <f t="shared" si="5"/>
        <v>20.710059171597635</v>
      </c>
      <c r="M14" s="12">
        <v>7</v>
      </c>
      <c r="N14" s="60">
        <f t="shared" si="6"/>
        <v>2.0710059171597637</v>
      </c>
      <c r="O14" s="12">
        <v>6</v>
      </c>
      <c r="P14" s="60">
        <f t="shared" si="7"/>
        <v>1.7751479289940828</v>
      </c>
      <c r="Q14" s="12">
        <f t="shared" si="0"/>
        <v>324</v>
      </c>
      <c r="R14" s="60">
        <f t="shared" si="8"/>
        <v>95.857988165680467</v>
      </c>
      <c r="S14" s="12">
        <v>14</v>
      </c>
      <c r="T14" s="60">
        <f t="shared" si="9"/>
        <v>4.1420118343195274</v>
      </c>
      <c r="U14" s="11">
        <f t="shared" si="1"/>
        <v>338</v>
      </c>
      <c r="V14" s="60">
        <f t="shared" si="1"/>
        <v>100</v>
      </c>
      <c r="W14" s="23"/>
      <c r="X14" s="11">
        <v>616</v>
      </c>
      <c r="Y14" s="24">
        <f t="shared" si="2"/>
        <v>54.870129870129873</v>
      </c>
    </row>
    <row r="15" spans="1:26" ht="24.95" customHeight="1">
      <c r="B15" s="85" t="s">
        <v>35</v>
      </c>
      <c r="C15" s="86"/>
      <c r="D15" s="48">
        <v>142</v>
      </c>
      <c r="E15" s="58" t="s">
        <v>15</v>
      </c>
      <c r="F15" s="29"/>
      <c r="G15" s="9">
        <v>180</v>
      </c>
      <c r="H15" s="60">
        <f t="shared" si="3"/>
        <v>42.755344418052253</v>
      </c>
      <c r="I15" s="10">
        <v>166</v>
      </c>
      <c r="J15" s="60">
        <f t="shared" si="4"/>
        <v>39.429928741092638</v>
      </c>
      <c r="K15" s="10">
        <v>55</v>
      </c>
      <c r="L15" s="60">
        <f t="shared" si="5"/>
        <v>13.064133016627078</v>
      </c>
      <c r="M15" s="10">
        <v>1</v>
      </c>
      <c r="N15" s="60">
        <f t="shared" si="6"/>
        <v>0.23752969121140144</v>
      </c>
      <c r="O15" s="10">
        <v>3</v>
      </c>
      <c r="P15" s="60">
        <f t="shared" si="7"/>
        <v>0.71258907363420432</v>
      </c>
      <c r="Q15" s="10">
        <f t="shared" si="0"/>
        <v>405</v>
      </c>
      <c r="R15" s="60">
        <f t="shared" si="8"/>
        <v>96.199524940617579</v>
      </c>
      <c r="S15" s="10">
        <v>16</v>
      </c>
      <c r="T15" s="60">
        <f t="shared" si="9"/>
        <v>3.800475059382423</v>
      </c>
      <c r="U15" s="9">
        <f t="shared" si="1"/>
        <v>421</v>
      </c>
      <c r="V15" s="60">
        <f t="shared" si="1"/>
        <v>100</v>
      </c>
      <c r="W15" s="23"/>
      <c r="X15" s="11">
        <v>568</v>
      </c>
      <c r="Y15" s="24">
        <f t="shared" si="2"/>
        <v>74.119718309859152</v>
      </c>
    </row>
    <row r="16" spans="1:26" ht="24.95" customHeight="1">
      <c r="B16" s="85" t="s">
        <v>35</v>
      </c>
      <c r="C16" s="86"/>
      <c r="D16" s="48">
        <v>142</v>
      </c>
      <c r="E16" s="58" t="s">
        <v>16</v>
      </c>
      <c r="F16" s="29"/>
      <c r="G16" s="9">
        <v>157</v>
      </c>
      <c r="H16" s="21">
        <f t="shared" si="3"/>
        <v>41.315789473684212</v>
      </c>
      <c r="I16" s="10">
        <v>159</v>
      </c>
      <c r="J16" s="21">
        <f t="shared" si="4"/>
        <v>41.842105263157897</v>
      </c>
      <c r="K16" s="10">
        <v>35</v>
      </c>
      <c r="L16" s="21">
        <f t="shared" si="5"/>
        <v>9.2105263157894726</v>
      </c>
      <c r="M16" s="10">
        <v>0</v>
      </c>
      <c r="N16" s="21">
        <f t="shared" si="6"/>
        <v>0</v>
      </c>
      <c r="O16" s="10">
        <v>9</v>
      </c>
      <c r="P16" s="21">
        <f t="shared" si="7"/>
        <v>2.3684210526315792</v>
      </c>
      <c r="Q16" s="10">
        <f t="shared" si="0"/>
        <v>360</v>
      </c>
      <c r="R16" s="21">
        <f t="shared" si="8"/>
        <v>94.73684210526315</v>
      </c>
      <c r="S16" s="10">
        <v>20</v>
      </c>
      <c r="T16" s="21">
        <f t="shared" si="9"/>
        <v>5.2631578947368416</v>
      </c>
      <c r="U16" s="9">
        <f t="shared" si="1"/>
        <v>380</v>
      </c>
      <c r="V16" s="60">
        <f t="shared" si="1"/>
        <v>99.999999999999986</v>
      </c>
      <c r="W16" s="23"/>
      <c r="X16" s="11">
        <v>568</v>
      </c>
      <c r="Y16" s="24">
        <f t="shared" si="2"/>
        <v>66.901408450704224</v>
      </c>
    </row>
    <row r="17" spans="2:25" ht="24.95" customHeight="1">
      <c r="B17" s="85" t="s">
        <v>35</v>
      </c>
      <c r="C17" s="86"/>
      <c r="D17" s="48">
        <v>142</v>
      </c>
      <c r="E17" s="58" t="s">
        <v>17</v>
      </c>
      <c r="F17" s="29"/>
      <c r="G17" s="11">
        <v>132</v>
      </c>
      <c r="H17" s="21">
        <f t="shared" si="3"/>
        <v>32.195121951219512</v>
      </c>
      <c r="I17" s="12">
        <v>182</v>
      </c>
      <c r="J17" s="21">
        <f t="shared" si="4"/>
        <v>44.390243902439025</v>
      </c>
      <c r="K17" s="12">
        <v>73</v>
      </c>
      <c r="L17" s="21">
        <f t="shared" si="5"/>
        <v>17.804878048780488</v>
      </c>
      <c r="M17" s="12">
        <v>3</v>
      </c>
      <c r="N17" s="21">
        <f t="shared" si="6"/>
        <v>0.73170731707317083</v>
      </c>
      <c r="O17" s="12">
        <v>5</v>
      </c>
      <c r="P17" s="21">
        <f t="shared" si="7"/>
        <v>1.2195121951219512</v>
      </c>
      <c r="Q17" s="12">
        <f t="shared" si="0"/>
        <v>395</v>
      </c>
      <c r="R17" s="21">
        <f t="shared" si="8"/>
        <v>96.341463414634148</v>
      </c>
      <c r="S17" s="12">
        <v>15</v>
      </c>
      <c r="T17" s="21">
        <f t="shared" si="9"/>
        <v>3.6585365853658534</v>
      </c>
      <c r="U17" s="11">
        <f t="shared" si="1"/>
        <v>410</v>
      </c>
      <c r="V17" s="60">
        <f t="shared" si="1"/>
        <v>100</v>
      </c>
      <c r="W17" s="23"/>
      <c r="X17" s="11">
        <v>567</v>
      </c>
      <c r="Y17" s="24">
        <f t="shared" si="2"/>
        <v>72.310405643738974</v>
      </c>
    </row>
    <row r="18" spans="2:25" ht="24.95" customHeight="1">
      <c r="B18" s="85" t="s">
        <v>35</v>
      </c>
      <c r="C18" s="86"/>
      <c r="D18" s="48">
        <v>142</v>
      </c>
      <c r="E18" s="58" t="s">
        <v>18</v>
      </c>
      <c r="F18" s="29"/>
      <c r="G18" s="11">
        <v>153</v>
      </c>
      <c r="H18" s="21">
        <f t="shared" si="3"/>
        <v>39.84375</v>
      </c>
      <c r="I18" s="12">
        <v>149</v>
      </c>
      <c r="J18" s="21">
        <f t="shared" si="4"/>
        <v>38.802083333333329</v>
      </c>
      <c r="K18" s="12">
        <v>44</v>
      </c>
      <c r="L18" s="21">
        <f t="shared" si="5"/>
        <v>11.458333333333332</v>
      </c>
      <c r="M18" s="12">
        <v>4</v>
      </c>
      <c r="N18" s="21">
        <f t="shared" si="6"/>
        <v>1.0416666666666665</v>
      </c>
      <c r="O18" s="12">
        <v>16</v>
      </c>
      <c r="P18" s="21">
        <f t="shared" si="7"/>
        <v>4.1666666666666661</v>
      </c>
      <c r="Q18" s="12">
        <f t="shared" si="0"/>
        <v>366</v>
      </c>
      <c r="R18" s="21">
        <f t="shared" si="8"/>
        <v>95.3125</v>
      </c>
      <c r="S18" s="12">
        <v>18</v>
      </c>
      <c r="T18" s="21">
        <f t="shared" si="9"/>
        <v>4.6875</v>
      </c>
      <c r="U18" s="11">
        <f t="shared" si="1"/>
        <v>384</v>
      </c>
      <c r="V18" s="60">
        <f t="shared" si="1"/>
        <v>100</v>
      </c>
      <c r="W18" s="23"/>
      <c r="X18" s="11">
        <v>567</v>
      </c>
      <c r="Y18" s="24">
        <f t="shared" si="2"/>
        <v>67.724867724867721</v>
      </c>
    </row>
    <row r="19" spans="2:25" ht="24.95" customHeight="1">
      <c r="B19" s="85" t="s">
        <v>35</v>
      </c>
      <c r="C19" s="86"/>
      <c r="D19" s="48">
        <v>144</v>
      </c>
      <c r="E19" s="58" t="s">
        <v>15</v>
      </c>
      <c r="F19" s="29"/>
      <c r="G19" s="11">
        <v>50</v>
      </c>
      <c r="H19" s="60">
        <f t="shared" si="3"/>
        <v>31.25</v>
      </c>
      <c r="I19" s="12">
        <v>97</v>
      </c>
      <c r="J19" s="60">
        <f t="shared" si="4"/>
        <v>60.624999999999993</v>
      </c>
      <c r="K19" s="12">
        <v>5</v>
      </c>
      <c r="L19" s="60">
        <f t="shared" si="5"/>
        <v>3.125</v>
      </c>
      <c r="M19" s="12">
        <v>0</v>
      </c>
      <c r="N19" s="60">
        <f t="shared" si="6"/>
        <v>0</v>
      </c>
      <c r="O19" s="12">
        <v>2</v>
      </c>
      <c r="P19" s="60">
        <f t="shared" si="7"/>
        <v>1.25</v>
      </c>
      <c r="Q19" s="12">
        <f t="shared" si="0"/>
        <v>154</v>
      </c>
      <c r="R19" s="60">
        <f t="shared" si="8"/>
        <v>96.25</v>
      </c>
      <c r="S19" s="12">
        <v>6</v>
      </c>
      <c r="T19" s="60">
        <f t="shared" si="9"/>
        <v>3.75</v>
      </c>
      <c r="U19" s="11">
        <f t="shared" si="1"/>
        <v>160</v>
      </c>
      <c r="V19" s="60">
        <f t="shared" si="1"/>
        <v>100</v>
      </c>
      <c r="W19" s="23"/>
      <c r="X19" s="11">
        <v>196</v>
      </c>
      <c r="Y19" s="24">
        <f t="shared" si="2"/>
        <v>81.632653061224488</v>
      </c>
    </row>
    <row r="20" spans="2:25" ht="24.95" customHeight="1">
      <c r="B20" s="85" t="s">
        <v>35</v>
      </c>
      <c r="C20" s="86"/>
      <c r="D20" s="48">
        <v>145</v>
      </c>
      <c r="E20" s="58" t="s">
        <v>15</v>
      </c>
      <c r="F20" s="29"/>
      <c r="G20" s="11">
        <v>76</v>
      </c>
      <c r="H20" s="60">
        <f t="shared" si="3"/>
        <v>31.535269709543567</v>
      </c>
      <c r="I20" s="12">
        <v>127</v>
      </c>
      <c r="J20" s="60">
        <f t="shared" si="4"/>
        <v>52.697095435684652</v>
      </c>
      <c r="K20" s="12">
        <v>25</v>
      </c>
      <c r="L20" s="60">
        <f t="shared" si="5"/>
        <v>10.37344398340249</v>
      </c>
      <c r="M20" s="12">
        <v>1</v>
      </c>
      <c r="N20" s="60">
        <f t="shared" si="6"/>
        <v>0.41493775933609961</v>
      </c>
      <c r="O20" s="12">
        <v>1</v>
      </c>
      <c r="P20" s="60">
        <f t="shared" si="7"/>
        <v>0.41493775933609961</v>
      </c>
      <c r="Q20" s="12">
        <f t="shared" si="0"/>
        <v>230</v>
      </c>
      <c r="R20" s="60">
        <f t="shared" si="8"/>
        <v>95.435684647302907</v>
      </c>
      <c r="S20" s="12">
        <v>11</v>
      </c>
      <c r="T20" s="60">
        <f t="shared" si="9"/>
        <v>4.5643153526970952</v>
      </c>
      <c r="U20" s="11">
        <f t="shared" si="1"/>
        <v>241</v>
      </c>
      <c r="V20" s="60">
        <f t="shared" si="1"/>
        <v>100</v>
      </c>
      <c r="W20" s="23"/>
      <c r="X20" s="11">
        <v>392</v>
      </c>
      <c r="Y20" s="24">
        <f t="shared" si="2"/>
        <v>61.479591836734691</v>
      </c>
    </row>
    <row r="21" spans="2:25" ht="24.95" customHeight="1">
      <c r="B21" s="85" t="s">
        <v>35</v>
      </c>
      <c r="C21" s="86"/>
      <c r="D21" s="48">
        <v>145</v>
      </c>
      <c r="E21" s="58" t="s">
        <v>16</v>
      </c>
      <c r="F21" s="29"/>
      <c r="G21" s="11">
        <v>88</v>
      </c>
      <c r="H21" s="60">
        <f t="shared" si="3"/>
        <v>34.645669291338585</v>
      </c>
      <c r="I21" s="12">
        <v>136</v>
      </c>
      <c r="J21" s="60">
        <f t="shared" si="4"/>
        <v>53.543307086614178</v>
      </c>
      <c r="K21" s="12">
        <v>17</v>
      </c>
      <c r="L21" s="60">
        <f t="shared" si="5"/>
        <v>6.6929133858267722</v>
      </c>
      <c r="M21" s="12">
        <v>3</v>
      </c>
      <c r="N21" s="60">
        <f t="shared" si="6"/>
        <v>1.1811023622047243</v>
      </c>
      <c r="O21" s="12">
        <v>1</v>
      </c>
      <c r="P21" s="60">
        <f t="shared" si="7"/>
        <v>0.39370078740157477</v>
      </c>
      <c r="Q21" s="12">
        <f t="shared" si="0"/>
        <v>245</v>
      </c>
      <c r="R21" s="60">
        <f t="shared" si="8"/>
        <v>96.456692913385822</v>
      </c>
      <c r="S21" s="12">
        <v>9</v>
      </c>
      <c r="T21" s="60">
        <f t="shared" si="9"/>
        <v>3.5433070866141732</v>
      </c>
      <c r="U21" s="11">
        <f t="shared" si="1"/>
        <v>254</v>
      </c>
      <c r="V21" s="60">
        <f t="shared" si="1"/>
        <v>100</v>
      </c>
      <c r="W21" s="23"/>
      <c r="X21" s="11">
        <v>391</v>
      </c>
      <c r="Y21" s="24">
        <f t="shared" si="2"/>
        <v>64.961636828644501</v>
      </c>
    </row>
    <row r="22" spans="2:25" ht="24.95" customHeight="1" thickBot="1">
      <c r="B22" s="92" t="s">
        <v>35</v>
      </c>
      <c r="C22" s="93"/>
      <c r="D22" s="49">
        <v>146</v>
      </c>
      <c r="E22" s="59" t="s">
        <v>15</v>
      </c>
      <c r="F22" s="29"/>
      <c r="G22" s="13">
        <v>76</v>
      </c>
      <c r="H22" s="25">
        <f>G22/U22*100</f>
        <v>21.408450704225352</v>
      </c>
      <c r="I22" s="14">
        <v>226</v>
      </c>
      <c r="J22" s="25">
        <f t="shared" si="4"/>
        <v>63.661971830985919</v>
      </c>
      <c r="K22" s="14">
        <v>41</v>
      </c>
      <c r="L22" s="25">
        <f t="shared" si="5"/>
        <v>11.549295774647888</v>
      </c>
      <c r="M22" s="14">
        <v>5</v>
      </c>
      <c r="N22" s="25">
        <f t="shared" si="6"/>
        <v>1.4084507042253522</v>
      </c>
      <c r="O22" s="14">
        <v>3</v>
      </c>
      <c r="P22" s="25">
        <f t="shared" si="7"/>
        <v>0.84507042253521114</v>
      </c>
      <c r="Q22" s="15">
        <f t="shared" si="0"/>
        <v>351</v>
      </c>
      <c r="R22" s="25">
        <f t="shared" si="8"/>
        <v>98.873239436619713</v>
      </c>
      <c r="S22" s="14">
        <v>4</v>
      </c>
      <c r="T22" s="25">
        <f t="shared" si="9"/>
        <v>1.1267605633802817</v>
      </c>
      <c r="U22" s="16">
        <f t="shared" ref="U22:V22" si="10">SUM(Q22,S22)</f>
        <v>355</v>
      </c>
      <c r="V22" s="64">
        <f t="shared" si="10"/>
        <v>100</v>
      </c>
      <c r="W22" s="23"/>
      <c r="X22" s="13">
        <v>408</v>
      </c>
      <c r="Y22" s="26">
        <f>U22/X22*100</f>
        <v>87.009803921568633</v>
      </c>
    </row>
    <row r="23" spans="2:25" ht="5.0999999999999996" customHeight="1">
      <c r="B23" s="17" t="s">
        <v>9</v>
      </c>
      <c r="C23" s="17"/>
      <c r="D23" s="17"/>
      <c r="E23" s="17"/>
      <c r="F23" s="27"/>
      <c r="G23" s="17"/>
      <c r="H23" s="61"/>
      <c r="I23" s="17"/>
      <c r="J23" s="62"/>
      <c r="K23" s="17"/>
      <c r="L23" s="61"/>
      <c r="M23" s="17"/>
      <c r="N23" s="61"/>
      <c r="O23" s="17"/>
      <c r="P23" s="61"/>
      <c r="Q23" s="17"/>
      <c r="R23" s="61"/>
      <c r="S23" s="17"/>
      <c r="T23" s="61"/>
      <c r="U23" s="17"/>
      <c r="V23" s="61"/>
      <c r="W23" s="27"/>
      <c r="X23" s="17"/>
      <c r="Y23" s="27"/>
    </row>
    <row r="24" spans="2:25" ht="5.0999999999999996" customHeight="1" thickBot="1">
      <c r="B24" s="17"/>
      <c r="C24" s="17"/>
      <c r="D24" s="17"/>
      <c r="E24" s="17"/>
      <c r="F24" s="27"/>
      <c r="G24" s="17"/>
      <c r="H24" s="61"/>
      <c r="I24" s="17"/>
      <c r="J24" s="61"/>
      <c r="K24" s="17"/>
      <c r="L24" s="61"/>
      <c r="M24" s="17"/>
      <c r="N24" s="61"/>
      <c r="O24" s="17"/>
      <c r="P24" s="61"/>
      <c r="Q24" s="17"/>
      <c r="R24" s="61"/>
      <c r="S24" s="17"/>
      <c r="T24" s="61"/>
      <c r="U24" s="17"/>
      <c r="V24" s="61"/>
      <c r="W24" s="27"/>
      <c r="X24" s="17"/>
      <c r="Y24" s="27"/>
    </row>
    <row r="25" spans="2:25" ht="24.95" customHeight="1" thickTop="1" thickBot="1">
      <c r="B25" s="94" t="s">
        <v>12</v>
      </c>
      <c r="C25" s="95"/>
      <c r="D25" s="95"/>
      <c r="E25" s="96"/>
      <c r="F25" s="43"/>
      <c r="G25" s="44">
        <f>SUM(G11:G24)</f>
        <v>1411</v>
      </c>
      <c r="H25" s="45">
        <f>G25/U25*100</f>
        <v>34.986362509298289</v>
      </c>
      <c r="I25" s="46">
        <f>SUM(I11:I24)</f>
        <v>1819</v>
      </c>
      <c r="J25" s="45">
        <f>I25/U25*100</f>
        <v>45.10290106620382</v>
      </c>
      <c r="K25" s="46">
        <f>SUM(K11:K24)</f>
        <v>529</v>
      </c>
      <c r="L25" s="45">
        <f>K25/U25*100</f>
        <v>13.116786511281925</v>
      </c>
      <c r="M25" s="46">
        <f>SUM(M11:M24)</f>
        <v>51</v>
      </c>
      <c r="N25" s="45">
        <f>M25/U25*100</f>
        <v>1.2645673196131912</v>
      </c>
      <c r="O25" s="46">
        <f>SUM(O11:O24)</f>
        <v>62</v>
      </c>
      <c r="P25" s="45">
        <f>O25/U25*100</f>
        <v>1.537317133647409</v>
      </c>
      <c r="Q25" s="46">
        <f>SUM(Q11:Q24)</f>
        <v>3872</v>
      </c>
      <c r="R25" s="45">
        <f>Q25/U25*100</f>
        <v>96.00793454004463</v>
      </c>
      <c r="S25" s="46">
        <f>SUM(S11:S24)</f>
        <v>161</v>
      </c>
      <c r="T25" s="45">
        <f>S25/U25*100</f>
        <v>3.9920654599553682</v>
      </c>
      <c r="U25" s="46">
        <f>SUM(U11:U24)</f>
        <v>4033</v>
      </c>
      <c r="V25" s="47">
        <f>SUM(R25,T25)</f>
        <v>100</v>
      </c>
      <c r="W25" s="30"/>
      <c r="X25" s="44">
        <f>SUM(X9:X22)</f>
        <v>6124</v>
      </c>
      <c r="Y25" s="47">
        <f>U25/X25*100</f>
        <v>65.855649902024822</v>
      </c>
    </row>
    <row r="26" spans="2:25" ht="15.75" thickTop="1">
      <c r="B26" s="3"/>
      <c r="C26" s="3"/>
      <c r="D26" s="3"/>
      <c r="E26" s="3"/>
    </row>
    <row r="27" spans="2:25" ht="18" thickBot="1">
      <c r="B27" s="31" t="s">
        <v>10</v>
      </c>
      <c r="C27" s="32"/>
      <c r="D27" s="32"/>
      <c r="E27" s="32"/>
      <c r="G27" s="36">
        <v>5</v>
      </c>
    </row>
    <row r="28" spans="2:25" ht="18" thickTop="1">
      <c r="B28" s="33" t="s">
        <v>11</v>
      </c>
      <c r="C28" s="34"/>
      <c r="D28" s="34"/>
      <c r="E28" s="34"/>
      <c r="G28" s="35">
        <f>COUNTA(D11:D22)</f>
        <v>12</v>
      </c>
    </row>
    <row r="29" spans="2:25">
      <c r="B29" s="3"/>
      <c r="C29" s="3"/>
      <c r="D29" s="3"/>
      <c r="E29" s="3"/>
    </row>
    <row r="30" spans="2:25">
      <c r="B30" s="3"/>
      <c r="C30" s="3"/>
      <c r="D30" s="3"/>
      <c r="E30" s="3"/>
    </row>
  </sheetData>
  <mergeCells count="28">
    <mergeCell ref="B22:C22"/>
    <mergeCell ref="B25:E25"/>
    <mergeCell ref="B18:C18"/>
    <mergeCell ref="B19:C19"/>
    <mergeCell ref="B20:C20"/>
    <mergeCell ref="B21:C21"/>
    <mergeCell ref="B17:C17"/>
    <mergeCell ref="T8:T9"/>
    <mergeCell ref="U8:U9"/>
    <mergeCell ref="V8:V9"/>
    <mergeCell ref="X8:X9"/>
    <mergeCell ref="B12:C12"/>
    <mergeCell ref="B13:C13"/>
    <mergeCell ref="B14:C14"/>
    <mergeCell ref="B15:C15"/>
    <mergeCell ref="B16:C16"/>
    <mergeCell ref="Y8:Y9"/>
    <mergeCell ref="B11:C11"/>
    <mergeCell ref="B2:Y2"/>
    <mergeCell ref="B3:Y3"/>
    <mergeCell ref="B5:Y5"/>
    <mergeCell ref="Q7:Y7"/>
    <mergeCell ref="B8:C9"/>
    <mergeCell ref="D8:D9"/>
    <mergeCell ref="E8:E9"/>
    <mergeCell ref="Q8:Q9"/>
    <mergeCell ref="R8:R9"/>
    <mergeCell ref="S8:S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Z38"/>
  <sheetViews>
    <sheetView showWhiteSpace="0" zoomScale="110" zoomScaleNormal="110" workbookViewId="0">
      <selection activeCell="B33" activeCellId="1" sqref="B11:C30 B33:E33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6.57031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3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32"/>
    </row>
    <row r="3" spans="1:26">
      <c r="A3" s="32"/>
      <c r="B3" s="72" t="s">
        <v>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32"/>
    </row>
    <row r="4" spans="1:2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3" customHeight="1">
      <c r="A5" s="32"/>
      <c r="B5" s="73" t="s">
        <v>23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32"/>
    </row>
    <row r="6" spans="1:26" ht="24.95" customHeight="1" thickBot="1">
      <c r="A6" s="5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3"/>
    </row>
    <row r="7" spans="1:26" ht="16.5" thickTop="1" thickBot="1">
      <c r="Q7" s="75" t="s">
        <v>22</v>
      </c>
      <c r="R7" s="75"/>
      <c r="S7" s="75"/>
      <c r="T7" s="75"/>
      <c r="U7" s="75"/>
      <c r="V7" s="75"/>
      <c r="W7" s="75"/>
      <c r="X7" s="75"/>
      <c r="Y7" s="75"/>
    </row>
    <row r="8" spans="1:26" ht="24.95" customHeight="1">
      <c r="B8" s="76" t="s">
        <v>24</v>
      </c>
      <c r="C8" s="77"/>
      <c r="D8" s="77" t="s">
        <v>14</v>
      </c>
      <c r="E8" s="81" t="s">
        <v>13</v>
      </c>
      <c r="F8" s="2"/>
      <c r="G8" s="37"/>
      <c r="H8" s="38"/>
      <c r="I8" s="39"/>
      <c r="J8" s="38"/>
      <c r="K8" s="39"/>
      <c r="L8" s="38"/>
      <c r="M8" s="39"/>
      <c r="N8" s="38"/>
      <c r="O8" s="39"/>
      <c r="P8" s="38"/>
      <c r="Q8" s="83" t="s">
        <v>1</v>
      </c>
      <c r="R8" s="67" t="s">
        <v>5</v>
      </c>
      <c r="S8" s="83" t="s">
        <v>2</v>
      </c>
      <c r="T8" s="67" t="s">
        <v>5</v>
      </c>
      <c r="U8" s="87" t="s">
        <v>4</v>
      </c>
      <c r="V8" s="67" t="s">
        <v>5</v>
      </c>
      <c r="W8" s="4"/>
      <c r="X8" s="87" t="s">
        <v>3</v>
      </c>
      <c r="Y8" s="67" t="s">
        <v>8</v>
      </c>
      <c r="Z8" s="1"/>
    </row>
    <row r="9" spans="1:26" ht="24.95" customHeight="1" thickBot="1">
      <c r="B9" s="78"/>
      <c r="C9" s="79"/>
      <c r="D9" s="80"/>
      <c r="E9" s="82"/>
      <c r="F9" s="2"/>
      <c r="G9" s="40" t="s">
        <v>6</v>
      </c>
      <c r="H9" s="41" t="s">
        <v>5</v>
      </c>
      <c r="I9" s="42" t="s">
        <v>6</v>
      </c>
      <c r="J9" s="41" t="s">
        <v>5</v>
      </c>
      <c r="K9" s="42" t="s">
        <v>6</v>
      </c>
      <c r="L9" s="41" t="s">
        <v>5</v>
      </c>
      <c r="M9" s="42" t="s">
        <v>6</v>
      </c>
      <c r="N9" s="41" t="s">
        <v>5</v>
      </c>
      <c r="O9" s="42" t="s">
        <v>6</v>
      </c>
      <c r="P9" s="41" t="s">
        <v>5</v>
      </c>
      <c r="Q9" s="84"/>
      <c r="R9" s="68"/>
      <c r="S9" s="84"/>
      <c r="T9" s="68"/>
      <c r="U9" s="88"/>
      <c r="V9" s="89"/>
      <c r="W9" s="4"/>
      <c r="X9" s="88"/>
      <c r="Y9" s="6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24.95" customHeight="1">
      <c r="B11" s="69" t="s">
        <v>25</v>
      </c>
      <c r="C11" s="70"/>
      <c r="D11" s="50">
        <v>250</v>
      </c>
      <c r="E11" s="56" t="s">
        <v>15</v>
      </c>
      <c r="F11" s="28"/>
      <c r="G11" s="5">
        <v>242</v>
      </c>
      <c r="H11" s="18">
        <f>G11/U11*100</f>
        <v>55.889145496535797</v>
      </c>
      <c r="I11" s="6">
        <v>152</v>
      </c>
      <c r="J11" s="18">
        <f>I11/U11*100</f>
        <v>35.103926096997689</v>
      </c>
      <c r="K11" s="6">
        <v>6</v>
      </c>
      <c r="L11" s="18">
        <f>K11/U11*100</f>
        <v>1.3856812933025404</v>
      </c>
      <c r="M11" s="6">
        <v>10</v>
      </c>
      <c r="N11" s="18">
        <f>M11/U11*100</f>
        <v>2.3094688221709005</v>
      </c>
      <c r="O11" s="6">
        <v>2</v>
      </c>
      <c r="P11" s="18">
        <f>O11/U11*100</f>
        <v>0.46189376443418012</v>
      </c>
      <c r="Q11" s="6">
        <f t="shared" ref="Q11:Q30" si="0">SUM(G11,I11,K11,M11,O11)</f>
        <v>412</v>
      </c>
      <c r="R11" s="18">
        <f>Q11/U11*100</f>
        <v>95.150115473441105</v>
      </c>
      <c r="S11" s="6">
        <v>21</v>
      </c>
      <c r="T11" s="18">
        <f>S11/U11*100</f>
        <v>4.8498845265588919</v>
      </c>
      <c r="U11" s="5">
        <f t="shared" ref="U11:V29" si="1">SUM(Q11,S11)</f>
        <v>433</v>
      </c>
      <c r="V11" s="63">
        <f t="shared" si="1"/>
        <v>100</v>
      </c>
      <c r="W11" s="19"/>
      <c r="X11" s="5">
        <v>549</v>
      </c>
      <c r="Y11" s="20">
        <f>U11/X11*100</f>
        <v>78.87067395264117</v>
      </c>
    </row>
    <row r="12" spans="1:26" ht="24.95" customHeight="1">
      <c r="B12" s="90" t="s">
        <v>25</v>
      </c>
      <c r="C12" s="91"/>
      <c r="D12" s="51">
        <v>250</v>
      </c>
      <c r="E12" s="57" t="s">
        <v>16</v>
      </c>
      <c r="F12" s="28"/>
      <c r="G12" s="7">
        <v>251</v>
      </c>
      <c r="H12" s="21">
        <f>G12/U12*100</f>
        <v>57.045454545454547</v>
      </c>
      <c r="I12" s="8">
        <v>146</v>
      </c>
      <c r="J12" s="21">
        <f>I12/U12*100</f>
        <v>33.181818181818187</v>
      </c>
      <c r="K12" s="8">
        <v>7</v>
      </c>
      <c r="L12" s="21">
        <f>K12/U12*100</f>
        <v>1.5909090909090908</v>
      </c>
      <c r="M12" s="8">
        <v>2</v>
      </c>
      <c r="N12" s="21">
        <f>M12/U12*100</f>
        <v>0.45454545454545453</v>
      </c>
      <c r="O12" s="8">
        <v>9</v>
      </c>
      <c r="P12" s="21">
        <f>O12/U12*100</f>
        <v>2.0454545454545454</v>
      </c>
      <c r="Q12" s="8">
        <f t="shared" si="0"/>
        <v>415</v>
      </c>
      <c r="R12" s="21">
        <f>Q12/U12*100</f>
        <v>94.318181818181827</v>
      </c>
      <c r="S12" s="8">
        <v>25</v>
      </c>
      <c r="T12" s="21">
        <f>S12/U12*100</f>
        <v>5.6818181818181817</v>
      </c>
      <c r="U12" s="7">
        <f t="shared" si="1"/>
        <v>440</v>
      </c>
      <c r="V12" s="21">
        <f t="shared" si="1"/>
        <v>100.00000000000001</v>
      </c>
      <c r="W12" s="19"/>
      <c r="X12" s="7">
        <v>549</v>
      </c>
      <c r="Y12" s="22">
        <f t="shared" ref="Y12:Y29" si="2">U12/X12*100</f>
        <v>80.145719489981786</v>
      </c>
    </row>
    <row r="13" spans="1:26" ht="24.95" customHeight="1">
      <c r="B13" s="85" t="s">
        <v>25</v>
      </c>
      <c r="C13" s="86"/>
      <c r="D13" s="48">
        <v>250</v>
      </c>
      <c r="E13" s="58" t="s">
        <v>17</v>
      </c>
      <c r="F13" s="29"/>
      <c r="G13" s="9">
        <v>238</v>
      </c>
      <c r="H13" s="21">
        <f t="shared" ref="H13:H29" si="3">G13/U13*100</f>
        <v>59.798994974874375</v>
      </c>
      <c r="I13" s="10">
        <v>129</v>
      </c>
      <c r="J13" s="21">
        <f t="shared" ref="J13:J30" si="4">I13/U13*100</f>
        <v>32.412060301507537</v>
      </c>
      <c r="K13" s="10">
        <v>4</v>
      </c>
      <c r="L13" s="21">
        <f t="shared" ref="L13:L30" si="5">K13/U13*100</f>
        <v>1.0050251256281406</v>
      </c>
      <c r="M13" s="10">
        <v>2</v>
      </c>
      <c r="N13" s="21">
        <f t="shared" ref="N13:N30" si="6">M13/U13*100</f>
        <v>0.50251256281407031</v>
      </c>
      <c r="O13" s="10">
        <v>9</v>
      </c>
      <c r="P13" s="21">
        <f t="shared" ref="P13:P30" si="7">O13/U13*100</f>
        <v>2.2613065326633168</v>
      </c>
      <c r="Q13" s="10">
        <f t="shared" si="0"/>
        <v>382</v>
      </c>
      <c r="R13" s="21">
        <f t="shared" ref="R13:R30" si="8">Q13/U13*100</f>
        <v>95.979899497487438</v>
      </c>
      <c r="S13" s="10">
        <v>16</v>
      </c>
      <c r="T13" s="21">
        <f t="shared" ref="T13:T30" si="9">S13/U13*100</f>
        <v>4.0201005025125625</v>
      </c>
      <c r="U13" s="9">
        <f t="shared" si="1"/>
        <v>398</v>
      </c>
      <c r="V13" s="60">
        <f t="shared" si="1"/>
        <v>100</v>
      </c>
      <c r="W13" s="23"/>
      <c r="X13" s="11">
        <v>548</v>
      </c>
      <c r="Y13" s="24">
        <f t="shared" si="2"/>
        <v>72.627737226277361</v>
      </c>
    </row>
    <row r="14" spans="1:26" ht="24.95" customHeight="1">
      <c r="B14" s="85" t="s">
        <v>25</v>
      </c>
      <c r="C14" s="86"/>
      <c r="D14" s="48">
        <v>251</v>
      </c>
      <c r="E14" s="58" t="s">
        <v>15</v>
      </c>
      <c r="F14" s="29"/>
      <c r="G14" s="11">
        <v>183</v>
      </c>
      <c r="H14" s="60">
        <f t="shared" si="3"/>
        <v>47.90575916230366</v>
      </c>
      <c r="I14" s="12">
        <v>155</v>
      </c>
      <c r="J14" s="60">
        <f t="shared" si="4"/>
        <v>40.575916230366495</v>
      </c>
      <c r="K14" s="12">
        <v>5</v>
      </c>
      <c r="L14" s="60">
        <f t="shared" si="5"/>
        <v>1.3089005235602094</v>
      </c>
      <c r="M14" s="12">
        <v>7</v>
      </c>
      <c r="N14" s="60">
        <f t="shared" si="6"/>
        <v>1.832460732984293</v>
      </c>
      <c r="O14" s="12">
        <v>15</v>
      </c>
      <c r="P14" s="60">
        <f t="shared" si="7"/>
        <v>3.9267015706806281</v>
      </c>
      <c r="Q14" s="12">
        <f t="shared" si="0"/>
        <v>365</v>
      </c>
      <c r="R14" s="60">
        <f t="shared" si="8"/>
        <v>95.549738219895289</v>
      </c>
      <c r="S14" s="12">
        <v>17</v>
      </c>
      <c r="T14" s="60">
        <f t="shared" si="9"/>
        <v>4.4502617801047117</v>
      </c>
      <c r="U14" s="11">
        <f t="shared" si="1"/>
        <v>382</v>
      </c>
      <c r="V14" s="60">
        <f t="shared" si="1"/>
        <v>100</v>
      </c>
      <c r="W14" s="23"/>
      <c r="X14" s="11">
        <v>501</v>
      </c>
      <c r="Y14" s="24">
        <f t="shared" si="2"/>
        <v>76.247504990019962</v>
      </c>
    </row>
    <row r="15" spans="1:26" ht="24.95" customHeight="1">
      <c r="B15" s="85" t="s">
        <v>25</v>
      </c>
      <c r="C15" s="86"/>
      <c r="D15" s="48">
        <v>251</v>
      </c>
      <c r="E15" s="58" t="s">
        <v>16</v>
      </c>
      <c r="F15" s="29"/>
      <c r="G15" s="9">
        <v>183</v>
      </c>
      <c r="H15" s="60">
        <f t="shared" si="3"/>
        <v>46.44670050761421</v>
      </c>
      <c r="I15" s="10">
        <v>184</v>
      </c>
      <c r="J15" s="60">
        <f t="shared" si="4"/>
        <v>46.700507614213201</v>
      </c>
      <c r="K15" s="10">
        <v>4</v>
      </c>
      <c r="L15" s="60">
        <f t="shared" si="5"/>
        <v>1.015228426395939</v>
      </c>
      <c r="M15" s="10">
        <v>1</v>
      </c>
      <c r="N15" s="60">
        <f t="shared" si="6"/>
        <v>0.25380710659898476</v>
      </c>
      <c r="O15" s="10">
        <v>10</v>
      </c>
      <c r="P15" s="60">
        <f t="shared" si="7"/>
        <v>2.5380710659898478</v>
      </c>
      <c r="Q15" s="10">
        <f t="shared" si="0"/>
        <v>382</v>
      </c>
      <c r="R15" s="60">
        <f t="shared" si="8"/>
        <v>96.954314720812178</v>
      </c>
      <c r="S15" s="10">
        <v>12</v>
      </c>
      <c r="T15" s="60">
        <f t="shared" si="9"/>
        <v>3.0456852791878175</v>
      </c>
      <c r="U15" s="9">
        <f t="shared" si="1"/>
        <v>394</v>
      </c>
      <c r="V15" s="60">
        <f t="shared" si="1"/>
        <v>100</v>
      </c>
      <c r="W15" s="23"/>
      <c r="X15" s="11">
        <v>501</v>
      </c>
      <c r="Y15" s="24">
        <f t="shared" si="2"/>
        <v>78.642714570858288</v>
      </c>
    </row>
    <row r="16" spans="1:26" ht="24.95" customHeight="1">
      <c r="B16" s="85" t="s">
        <v>25</v>
      </c>
      <c r="C16" s="86"/>
      <c r="D16" s="48">
        <v>252</v>
      </c>
      <c r="E16" s="58" t="s">
        <v>15</v>
      </c>
      <c r="F16" s="29"/>
      <c r="G16" s="9">
        <v>168</v>
      </c>
      <c r="H16" s="21">
        <f t="shared" si="3"/>
        <v>42.211055276381906</v>
      </c>
      <c r="I16" s="10">
        <v>200</v>
      </c>
      <c r="J16" s="21">
        <f t="shared" si="4"/>
        <v>50.251256281407031</v>
      </c>
      <c r="K16" s="10">
        <v>3</v>
      </c>
      <c r="L16" s="21">
        <f t="shared" si="5"/>
        <v>0.75376884422110546</v>
      </c>
      <c r="M16" s="10">
        <v>0</v>
      </c>
      <c r="N16" s="21">
        <f t="shared" si="6"/>
        <v>0</v>
      </c>
      <c r="O16" s="10">
        <v>16</v>
      </c>
      <c r="P16" s="21">
        <f t="shared" si="7"/>
        <v>4.0201005025125625</v>
      </c>
      <c r="Q16" s="10">
        <f t="shared" si="0"/>
        <v>387</v>
      </c>
      <c r="R16" s="21">
        <f t="shared" si="8"/>
        <v>97.236180904522612</v>
      </c>
      <c r="S16" s="10">
        <v>11</v>
      </c>
      <c r="T16" s="21">
        <f t="shared" si="9"/>
        <v>2.7638190954773871</v>
      </c>
      <c r="U16" s="9">
        <f t="shared" si="1"/>
        <v>398</v>
      </c>
      <c r="V16" s="60">
        <f t="shared" si="1"/>
        <v>100</v>
      </c>
      <c r="W16" s="23"/>
      <c r="X16" s="11">
        <v>496</v>
      </c>
      <c r="Y16" s="24">
        <f t="shared" si="2"/>
        <v>80.241935483870961</v>
      </c>
    </row>
    <row r="17" spans="2:25" ht="24.95" customHeight="1">
      <c r="B17" s="85" t="s">
        <v>25</v>
      </c>
      <c r="C17" s="86"/>
      <c r="D17" s="48">
        <v>252</v>
      </c>
      <c r="E17" s="58" t="s">
        <v>16</v>
      </c>
      <c r="F17" s="29"/>
      <c r="G17" s="11">
        <v>182</v>
      </c>
      <c r="H17" s="21">
        <f t="shared" si="3"/>
        <v>47.272727272727273</v>
      </c>
      <c r="I17" s="12">
        <v>180</v>
      </c>
      <c r="J17" s="21">
        <f t="shared" si="4"/>
        <v>46.753246753246749</v>
      </c>
      <c r="K17" s="12">
        <v>0</v>
      </c>
      <c r="L17" s="21">
        <f t="shared" si="5"/>
        <v>0</v>
      </c>
      <c r="M17" s="12">
        <v>0</v>
      </c>
      <c r="N17" s="21">
        <f t="shared" si="6"/>
        <v>0</v>
      </c>
      <c r="O17" s="12">
        <v>12</v>
      </c>
      <c r="P17" s="21">
        <f t="shared" si="7"/>
        <v>3.116883116883117</v>
      </c>
      <c r="Q17" s="12">
        <f t="shared" si="0"/>
        <v>374</v>
      </c>
      <c r="R17" s="21">
        <f t="shared" si="8"/>
        <v>97.142857142857139</v>
      </c>
      <c r="S17" s="12">
        <v>11</v>
      </c>
      <c r="T17" s="21">
        <f t="shared" si="9"/>
        <v>2.8571428571428572</v>
      </c>
      <c r="U17" s="11">
        <f t="shared" si="1"/>
        <v>385</v>
      </c>
      <c r="V17" s="60">
        <f t="shared" si="1"/>
        <v>100</v>
      </c>
      <c r="W17" s="23"/>
      <c r="X17" s="11">
        <v>495</v>
      </c>
      <c r="Y17" s="24">
        <f t="shared" si="2"/>
        <v>77.777777777777786</v>
      </c>
    </row>
    <row r="18" spans="2:25" ht="24.95" customHeight="1">
      <c r="B18" s="85" t="s">
        <v>25</v>
      </c>
      <c r="C18" s="86"/>
      <c r="D18" s="48">
        <v>253</v>
      </c>
      <c r="E18" s="58" t="s">
        <v>15</v>
      </c>
      <c r="F18" s="29"/>
      <c r="G18" s="11">
        <v>200</v>
      </c>
      <c r="H18" s="21">
        <f t="shared" si="3"/>
        <v>38.98635477582846</v>
      </c>
      <c r="I18" s="12">
        <v>278</v>
      </c>
      <c r="J18" s="21">
        <f t="shared" si="4"/>
        <v>54.191033138401558</v>
      </c>
      <c r="K18" s="12">
        <v>2</v>
      </c>
      <c r="L18" s="21">
        <f t="shared" si="5"/>
        <v>0.38986354775828458</v>
      </c>
      <c r="M18" s="12">
        <v>0</v>
      </c>
      <c r="N18" s="21">
        <f t="shared" si="6"/>
        <v>0</v>
      </c>
      <c r="O18" s="12">
        <v>10</v>
      </c>
      <c r="P18" s="21">
        <f t="shared" si="7"/>
        <v>1.9493177387914229</v>
      </c>
      <c r="Q18" s="12">
        <f t="shared" si="0"/>
        <v>490</v>
      </c>
      <c r="R18" s="21">
        <f t="shared" si="8"/>
        <v>95.516569200779728</v>
      </c>
      <c r="S18" s="12">
        <v>23</v>
      </c>
      <c r="T18" s="21">
        <f t="shared" si="9"/>
        <v>4.4834307992202724</v>
      </c>
      <c r="U18" s="11">
        <f t="shared" si="1"/>
        <v>513</v>
      </c>
      <c r="V18" s="60">
        <f t="shared" si="1"/>
        <v>100</v>
      </c>
      <c r="W18" s="23"/>
      <c r="X18" s="11">
        <v>669</v>
      </c>
      <c r="Y18" s="24">
        <f t="shared" si="2"/>
        <v>76.681614349775785</v>
      </c>
    </row>
    <row r="19" spans="2:25" ht="24.95" customHeight="1">
      <c r="B19" s="85" t="s">
        <v>25</v>
      </c>
      <c r="C19" s="86"/>
      <c r="D19" s="48">
        <v>253</v>
      </c>
      <c r="E19" s="58" t="s">
        <v>16</v>
      </c>
      <c r="F19" s="29"/>
      <c r="G19" s="11">
        <v>209</v>
      </c>
      <c r="H19" s="60">
        <f t="shared" si="3"/>
        <v>40.34749034749035</v>
      </c>
      <c r="I19" s="12">
        <v>283</v>
      </c>
      <c r="J19" s="60">
        <f t="shared" si="4"/>
        <v>54.633204633204635</v>
      </c>
      <c r="K19" s="12">
        <v>5</v>
      </c>
      <c r="L19" s="60">
        <f t="shared" si="5"/>
        <v>0.96525096525096521</v>
      </c>
      <c r="M19" s="12">
        <v>0</v>
      </c>
      <c r="N19" s="60">
        <f t="shared" si="6"/>
        <v>0</v>
      </c>
      <c r="O19" s="12">
        <v>8</v>
      </c>
      <c r="P19" s="60">
        <f t="shared" si="7"/>
        <v>1.5444015444015444</v>
      </c>
      <c r="Q19" s="12">
        <f t="shared" si="0"/>
        <v>505</v>
      </c>
      <c r="R19" s="60">
        <f t="shared" si="8"/>
        <v>97.490347490347489</v>
      </c>
      <c r="S19" s="12">
        <v>13</v>
      </c>
      <c r="T19" s="60">
        <f t="shared" si="9"/>
        <v>2.5096525096525095</v>
      </c>
      <c r="U19" s="11">
        <f t="shared" si="1"/>
        <v>518</v>
      </c>
      <c r="V19" s="60">
        <f t="shared" si="1"/>
        <v>100</v>
      </c>
      <c r="W19" s="23"/>
      <c r="X19" s="11">
        <v>668</v>
      </c>
      <c r="Y19" s="24">
        <f t="shared" si="2"/>
        <v>77.544910179640709</v>
      </c>
    </row>
    <row r="20" spans="2:25" ht="24.95" customHeight="1">
      <c r="B20" s="85" t="s">
        <v>25</v>
      </c>
      <c r="C20" s="86"/>
      <c r="D20" s="48">
        <v>254</v>
      </c>
      <c r="E20" s="58" t="s">
        <v>15</v>
      </c>
      <c r="F20" s="29"/>
      <c r="G20" s="11">
        <v>135</v>
      </c>
      <c r="H20" s="60">
        <f t="shared" si="3"/>
        <v>39.823008849557525</v>
      </c>
      <c r="I20" s="12">
        <v>151</v>
      </c>
      <c r="J20" s="60">
        <f t="shared" si="4"/>
        <v>44.54277286135693</v>
      </c>
      <c r="K20" s="12">
        <v>21</v>
      </c>
      <c r="L20" s="60">
        <f t="shared" si="5"/>
        <v>6.1946902654867255</v>
      </c>
      <c r="M20" s="12">
        <v>10</v>
      </c>
      <c r="N20" s="60">
        <f t="shared" si="6"/>
        <v>2.9498525073746311</v>
      </c>
      <c r="O20" s="12">
        <v>6</v>
      </c>
      <c r="P20" s="60">
        <f t="shared" si="7"/>
        <v>1.7699115044247788</v>
      </c>
      <c r="Q20" s="12">
        <f t="shared" si="0"/>
        <v>323</v>
      </c>
      <c r="R20" s="60">
        <f t="shared" si="8"/>
        <v>95.280235988200587</v>
      </c>
      <c r="S20" s="12">
        <v>16</v>
      </c>
      <c r="T20" s="60">
        <f t="shared" si="9"/>
        <v>4.71976401179941</v>
      </c>
      <c r="U20" s="11">
        <f t="shared" si="1"/>
        <v>339</v>
      </c>
      <c r="V20" s="60">
        <f t="shared" si="1"/>
        <v>100</v>
      </c>
      <c r="W20" s="23"/>
      <c r="X20" s="11">
        <v>476</v>
      </c>
      <c r="Y20" s="24">
        <f t="shared" si="2"/>
        <v>71.21848739495799</v>
      </c>
    </row>
    <row r="21" spans="2:25" ht="24.95" customHeight="1">
      <c r="B21" s="85" t="s">
        <v>25</v>
      </c>
      <c r="C21" s="86"/>
      <c r="D21" s="48">
        <v>255</v>
      </c>
      <c r="E21" s="58" t="s">
        <v>15</v>
      </c>
      <c r="F21" s="29"/>
      <c r="G21" s="11">
        <v>186</v>
      </c>
      <c r="H21" s="60">
        <f t="shared" si="3"/>
        <v>49.076517150395773</v>
      </c>
      <c r="I21" s="12">
        <v>143</v>
      </c>
      <c r="J21" s="60">
        <f t="shared" si="4"/>
        <v>37.730870712401057</v>
      </c>
      <c r="K21" s="12">
        <v>13</v>
      </c>
      <c r="L21" s="60">
        <f t="shared" si="5"/>
        <v>3.4300791556728232</v>
      </c>
      <c r="M21" s="12">
        <v>12</v>
      </c>
      <c r="N21" s="60">
        <f t="shared" si="6"/>
        <v>3.1662269129287601</v>
      </c>
      <c r="O21" s="12">
        <v>2</v>
      </c>
      <c r="P21" s="60">
        <f t="shared" si="7"/>
        <v>0.52770448548812665</v>
      </c>
      <c r="Q21" s="12">
        <f t="shared" si="0"/>
        <v>356</v>
      </c>
      <c r="R21" s="60">
        <f t="shared" si="8"/>
        <v>93.931398416886552</v>
      </c>
      <c r="S21" s="12">
        <v>23</v>
      </c>
      <c r="T21" s="60">
        <f t="shared" si="9"/>
        <v>6.0686015831134563</v>
      </c>
      <c r="U21" s="11">
        <f t="shared" si="1"/>
        <v>379</v>
      </c>
      <c r="V21" s="60">
        <f t="shared" si="1"/>
        <v>100.00000000000001</v>
      </c>
      <c r="W21" s="23"/>
      <c r="X21" s="11">
        <v>479</v>
      </c>
      <c r="Y21" s="24">
        <f t="shared" si="2"/>
        <v>79.123173277661792</v>
      </c>
    </row>
    <row r="22" spans="2:25" ht="24.95" customHeight="1">
      <c r="B22" s="85" t="s">
        <v>25</v>
      </c>
      <c r="C22" s="86"/>
      <c r="D22" s="48">
        <v>258</v>
      </c>
      <c r="E22" s="58" t="s">
        <v>15</v>
      </c>
      <c r="F22" s="29"/>
      <c r="G22" s="11">
        <v>181</v>
      </c>
      <c r="H22" s="60">
        <f t="shared" si="3"/>
        <v>38.675213675213676</v>
      </c>
      <c r="I22" s="12">
        <v>245</v>
      </c>
      <c r="J22" s="60">
        <f t="shared" si="4"/>
        <v>52.350427350427353</v>
      </c>
      <c r="K22" s="12">
        <v>11</v>
      </c>
      <c r="L22" s="60">
        <f t="shared" si="5"/>
        <v>2.3504273504273505</v>
      </c>
      <c r="M22" s="12">
        <v>4</v>
      </c>
      <c r="N22" s="60">
        <f t="shared" si="6"/>
        <v>0.85470085470085477</v>
      </c>
      <c r="O22" s="12">
        <v>9</v>
      </c>
      <c r="P22" s="60">
        <f t="shared" si="7"/>
        <v>1.9230769230769231</v>
      </c>
      <c r="Q22" s="12">
        <f t="shared" si="0"/>
        <v>450</v>
      </c>
      <c r="R22" s="60">
        <f t="shared" si="8"/>
        <v>96.15384615384616</v>
      </c>
      <c r="S22" s="12">
        <v>18</v>
      </c>
      <c r="T22" s="60">
        <f t="shared" si="9"/>
        <v>3.8461538461538463</v>
      </c>
      <c r="U22" s="11">
        <f t="shared" si="1"/>
        <v>468</v>
      </c>
      <c r="V22" s="60">
        <f t="shared" si="1"/>
        <v>100</v>
      </c>
      <c r="W22" s="23"/>
      <c r="X22" s="11">
        <v>650</v>
      </c>
      <c r="Y22" s="24">
        <f t="shared" si="2"/>
        <v>72</v>
      </c>
    </row>
    <row r="23" spans="2:25" ht="24.95" customHeight="1">
      <c r="B23" s="85" t="s">
        <v>25</v>
      </c>
      <c r="C23" s="86"/>
      <c r="D23" s="48">
        <v>258</v>
      </c>
      <c r="E23" s="58" t="s">
        <v>16</v>
      </c>
      <c r="F23" s="29"/>
      <c r="G23" s="11">
        <v>183</v>
      </c>
      <c r="H23" s="60">
        <f>G23/U23*100</f>
        <v>39.019189765458421</v>
      </c>
      <c r="I23" s="12">
        <v>227</v>
      </c>
      <c r="J23" s="60">
        <f t="shared" si="4"/>
        <v>48.400852878464818</v>
      </c>
      <c r="K23" s="12">
        <v>11</v>
      </c>
      <c r="L23" s="60">
        <f t="shared" si="5"/>
        <v>2.3454157782515992</v>
      </c>
      <c r="M23" s="12">
        <v>21</v>
      </c>
      <c r="N23" s="60">
        <f t="shared" si="6"/>
        <v>4.4776119402985071</v>
      </c>
      <c r="O23" s="12">
        <v>5</v>
      </c>
      <c r="P23" s="60">
        <f t="shared" si="7"/>
        <v>1.0660980810234542</v>
      </c>
      <c r="Q23" s="12">
        <f t="shared" si="0"/>
        <v>447</v>
      </c>
      <c r="R23" s="60">
        <f t="shared" si="8"/>
        <v>95.309168443496802</v>
      </c>
      <c r="S23" s="12">
        <v>22</v>
      </c>
      <c r="T23" s="60">
        <f t="shared" si="9"/>
        <v>4.6908315565031984</v>
      </c>
      <c r="U23" s="11">
        <f t="shared" si="1"/>
        <v>469</v>
      </c>
      <c r="V23" s="60">
        <f t="shared" si="1"/>
        <v>100</v>
      </c>
      <c r="W23" s="23"/>
      <c r="X23" s="11">
        <v>649</v>
      </c>
      <c r="Y23" s="24">
        <f t="shared" si="2"/>
        <v>72.265023112480748</v>
      </c>
    </row>
    <row r="24" spans="2:25" ht="24.95" customHeight="1">
      <c r="B24" s="85" t="s">
        <v>25</v>
      </c>
      <c r="C24" s="86"/>
      <c r="D24" s="48">
        <v>259</v>
      </c>
      <c r="E24" s="58" t="s">
        <v>15</v>
      </c>
      <c r="F24" s="29"/>
      <c r="G24" s="11">
        <v>190</v>
      </c>
      <c r="H24" s="60">
        <f t="shared" si="3"/>
        <v>40.254237288135592</v>
      </c>
      <c r="I24" s="12">
        <v>215</v>
      </c>
      <c r="J24" s="60">
        <f t="shared" si="4"/>
        <v>45.550847457627121</v>
      </c>
      <c r="K24" s="12">
        <v>29</v>
      </c>
      <c r="L24" s="60">
        <f t="shared" si="5"/>
        <v>6.1440677966101696</v>
      </c>
      <c r="M24" s="12">
        <v>10</v>
      </c>
      <c r="N24" s="60">
        <f t="shared" si="6"/>
        <v>2.1186440677966099</v>
      </c>
      <c r="O24" s="12">
        <v>14</v>
      </c>
      <c r="P24" s="60">
        <f t="shared" si="7"/>
        <v>2.9661016949152543</v>
      </c>
      <c r="Q24" s="12">
        <f t="shared" si="0"/>
        <v>458</v>
      </c>
      <c r="R24" s="60">
        <f t="shared" si="8"/>
        <v>97.033898305084747</v>
      </c>
      <c r="S24" s="12">
        <v>14</v>
      </c>
      <c r="T24" s="60">
        <f t="shared" si="9"/>
        <v>2.9661016949152543</v>
      </c>
      <c r="U24" s="11">
        <f t="shared" si="1"/>
        <v>472</v>
      </c>
      <c r="V24" s="60">
        <f t="shared" si="1"/>
        <v>100</v>
      </c>
      <c r="W24" s="23"/>
      <c r="X24" s="11">
        <v>649</v>
      </c>
      <c r="Y24" s="24">
        <f t="shared" si="2"/>
        <v>72.727272727272734</v>
      </c>
    </row>
    <row r="25" spans="2:25" ht="24.95" customHeight="1">
      <c r="B25" s="85" t="s">
        <v>25</v>
      </c>
      <c r="C25" s="86"/>
      <c r="D25" s="48">
        <v>259</v>
      </c>
      <c r="E25" s="58" t="s">
        <v>16</v>
      </c>
      <c r="F25" s="29"/>
      <c r="G25" s="11">
        <v>210</v>
      </c>
      <c r="H25" s="60">
        <f t="shared" si="3"/>
        <v>47.191011235955052</v>
      </c>
      <c r="I25" s="12">
        <v>178</v>
      </c>
      <c r="J25" s="60">
        <f t="shared" si="4"/>
        <v>40</v>
      </c>
      <c r="K25" s="12">
        <v>20</v>
      </c>
      <c r="L25" s="60">
        <f t="shared" si="5"/>
        <v>4.4943820224719104</v>
      </c>
      <c r="M25" s="12">
        <v>9</v>
      </c>
      <c r="N25" s="60">
        <f t="shared" si="6"/>
        <v>2.0224719101123596</v>
      </c>
      <c r="O25" s="12">
        <v>3</v>
      </c>
      <c r="P25" s="60">
        <f t="shared" si="7"/>
        <v>0.6741573033707865</v>
      </c>
      <c r="Q25" s="12">
        <f t="shared" si="0"/>
        <v>420</v>
      </c>
      <c r="R25" s="60">
        <f t="shared" si="8"/>
        <v>94.382022471910105</v>
      </c>
      <c r="S25" s="12">
        <v>25</v>
      </c>
      <c r="T25" s="60">
        <f t="shared" si="9"/>
        <v>5.6179775280898872</v>
      </c>
      <c r="U25" s="11">
        <f t="shared" si="1"/>
        <v>445</v>
      </c>
      <c r="V25" s="60">
        <f t="shared" si="1"/>
        <v>99.999999999999986</v>
      </c>
      <c r="W25" s="23"/>
      <c r="X25" s="11">
        <v>648</v>
      </c>
      <c r="Y25" s="24">
        <f t="shared" si="2"/>
        <v>68.672839506172849</v>
      </c>
    </row>
    <row r="26" spans="2:25" ht="24.95" customHeight="1">
      <c r="B26" s="85" t="s">
        <v>25</v>
      </c>
      <c r="C26" s="86"/>
      <c r="D26" s="48">
        <v>260</v>
      </c>
      <c r="E26" s="58" t="s">
        <v>15</v>
      </c>
      <c r="F26" s="29"/>
      <c r="G26" s="11">
        <v>183</v>
      </c>
      <c r="H26" s="60">
        <f t="shared" si="3"/>
        <v>47.65625</v>
      </c>
      <c r="I26" s="12">
        <v>114</v>
      </c>
      <c r="J26" s="60">
        <f t="shared" si="4"/>
        <v>29.6875</v>
      </c>
      <c r="K26" s="12">
        <v>39</v>
      </c>
      <c r="L26" s="60">
        <f t="shared" si="5"/>
        <v>10.15625</v>
      </c>
      <c r="M26" s="12">
        <v>17</v>
      </c>
      <c r="N26" s="60">
        <f t="shared" si="6"/>
        <v>4.4270833333333339</v>
      </c>
      <c r="O26" s="12">
        <v>3</v>
      </c>
      <c r="P26" s="60">
        <f t="shared" si="7"/>
        <v>0.78125</v>
      </c>
      <c r="Q26" s="12">
        <f t="shared" si="0"/>
        <v>356</v>
      </c>
      <c r="R26" s="60">
        <f t="shared" si="8"/>
        <v>92.708333333333343</v>
      </c>
      <c r="S26" s="12">
        <v>28</v>
      </c>
      <c r="T26" s="60">
        <f t="shared" si="9"/>
        <v>7.291666666666667</v>
      </c>
      <c r="U26" s="11">
        <f t="shared" si="1"/>
        <v>384</v>
      </c>
      <c r="V26" s="60">
        <f t="shared" si="1"/>
        <v>100.00000000000001</v>
      </c>
      <c r="W26" s="23"/>
      <c r="X26" s="11">
        <v>570</v>
      </c>
      <c r="Y26" s="24">
        <f t="shared" si="2"/>
        <v>67.368421052631575</v>
      </c>
    </row>
    <row r="27" spans="2:25" ht="24.95" customHeight="1">
      <c r="B27" s="85" t="s">
        <v>25</v>
      </c>
      <c r="C27" s="86"/>
      <c r="D27" s="48">
        <v>261</v>
      </c>
      <c r="E27" s="58" t="s">
        <v>15</v>
      </c>
      <c r="F27" s="29"/>
      <c r="G27" s="11">
        <v>137</v>
      </c>
      <c r="H27" s="60">
        <f t="shared" si="3"/>
        <v>36.927223719676547</v>
      </c>
      <c r="I27" s="12">
        <v>199</v>
      </c>
      <c r="J27" s="60">
        <f t="shared" si="4"/>
        <v>53.63881401617251</v>
      </c>
      <c r="K27" s="12">
        <v>15</v>
      </c>
      <c r="L27" s="60">
        <f t="shared" si="5"/>
        <v>4.0431266846361185</v>
      </c>
      <c r="M27" s="12">
        <v>0</v>
      </c>
      <c r="N27" s="60">
        <f t="shared" si="6"/>
        <v>0</v>
      </c>
      <c r="O27" s="12">
        <v>1</v>
      </c>
      <c r="P27" s="60">
        <f t="shared" si="7"/>
        <v>0.26954177897574128</v>
      </c>
      <c r="Q27" s="12">
        <f t="shared" si="0"/>
        <v>352</v>
      </c>
      <c r="R27" s="60">
        <f t="shared" si="8"/>
        <v>94.878706199460922</v>
      </c>
      <c r="S27" s="12">
        <v>19</v>
      </c>
      <c r="T27" s="60">
        <f t="shared" si="9"/>
        <v>5.1212938005390836</v>
      </c>
      <c r="U27" s="11">
        <f t="shared" si="1"/>
        <v>371</v>
      </c>
      <c r="V27" s="60">
        <f t="shared" si="1"/>
        <v>100</v>
      </c>
      <c r="W27" s="23"/>
      <c r="X27" s="11">
        <v>543</v>
      </c>
      <c r="Y27" s="24">
        <f t="shared" si="2"/>
        <v>68.324125230202583</v>
      </c>
    </row>
    <row r="28" spans="2:25" ht="24.95" customHeight="1">
      <c r="B28" s="85" t="s">
        <v>25</v>
      </c>
      <c r="C28" s="86"/>
      <c r="D28" s="48">
        <v>261</v>
      </c>
      <c r="E28" s="58" t="s">
        <v>16</v>
      </c>
      <c r="F28" s="29"/>
      <c r="G28" s="11">
        <v>133</v>
      </c>
      <c r="H28" s="60">
        <f t="shared" si="3"/>
        <v>36.239782016348776</v>
      </c>
      <c r="I28" s="12">
        <v>194</v>
      </c>
      <c r="J28" s="60">
        <f t="shared" si="4"/>
        <v>52.861035422343328</v>
      </c>
      <c r="K28" s="12">
        <v>19</v>
      </c>
      <c r="L28" s="60">
        <f t="shared" si="5"/>
        <v>5.1771117166212539</v>
      </c>
      <c r="M28" s="12">
        <v>6</v>
      </c>
      <c r="N28" s="60">
        <f t="shared" si="6"/>
        <v>1.6348773841961852</v>
      </c>
      <c r="O28" s="12">
        <v>2</v>
      </c>
      <c r="P28" s="60">
        <f t="shared" si="7"/>
        <v>0.54495912806539504</v>
      </c>
      <c r="Q28" s="12">
        <f t="shared" si="0"/>
        <v>354</v>
      </c>
      <c r="R28" s="60">
        <f t="shared" si="8"/>
        <v>96.457765667574932</v>
      </c>
      <c r="S28" s="12">
        <v>13</v>
      </c>
      <c r="T28" s="60">
        <f t="shared" si="9"/>
        <v>3.5422343324250685</v>
      </c>
      <c r="U28" s="11">
        <f t="shared" si="1"/>
        <v>367</v>
      </c>
      <c r="V28" s="60">
        <f t="shared" si="1"/>
        <v>100</v>
      </c>
      <c r="W28" s="23"/>
      <c r="X28" s="11">
        <v>543</v>
      </c>
      <c r="Y28" s="24">
        <f t="shared" si="2"/>
        <v>67.587476979742178</v>
      </c>
    </row>
    <row r="29" spans="2:25" ht="24.95" customHeight="1">
      <c r="B29" s="85" t="s">
        <v>25</v>
      </c>
      <c r="C29" s="86"/>
      <c r="D29" s="48">
        <v>262</v>
      </c>
      <c r="E29" s="58" t="s">
        <v>15</v>
      </c>
      <c r="F29" s="29"/>
      <c r="G29" s="11">
        <v>183</v>
      </c>
      <c r="H29" s="60">
        <f t="shared" si="3"/>
        <v>38.526315789473685</v>
      </c>
      <c r="I29" s="12">
        <v>223</v>
      </c>
      <c r="J29" s="60">
        <f t="shared" si="4"/>
        <v>46.94736842105263</v>
      </c>
      <c r="K29" s="12">
        <v>19</v>
      </c>
      <c r="L29" s="60">
        <f t="shared" si="5"/>
        <v>4</v>
      </c>
      <c r="M29" s="12">
        <v>20</v>
      </c>
      <c r="N29" s="60">
        <f t="shared" si="6"/>
        <v>4.2105263157894735</v>
      </c>
      <c r="O29" s="12">
        <v>6</v>
      </c>
      <c r="P29" s="60">
        <f t="shared" si="7"/>
        <v>1.263157894736842</v>
      </c>
      <c r="Q29" s="12">
        <f t="shared" si="0"/>
        <v>451</v>
      </c>
      <c r="R29" s="60">
        <f t="shared" si="8"/>
        <v>94.94736842105263</v>
      </c>
      <c r="S29" s="12">
        <v>24</v>
      </c>
      <c r="T29" s="60">
        <f t="shared" si="9"/>
        <v>5.0526315789473681</v>
      </c>
      <c r="U29" s="11">
        <f t="shared" si="1"/>
        <v>475</v>
      </c>
      <c r="V29" s="60">
        <f t="shared" si="1"/>
        <v>100</v>
      </c>
      <c r="W29" s="23"/>
      <c r="X29" s="11">
        <v>607</v>
      </c>
      <c r="Y29" s="24">
        <f t="shared" si="2"/>
        <v>78.253706754530484</v>
      </c>
    </row>
    <row r="30" spans="2:25" ht="24.95" customHeight="1" thickBot="1">
      <c r="B30" s="92" t="s">
        <v>25</v>
      </c>
      <c r="C30" s="93"/>
      <c r="D30" s="49">
        <v>262</v>
      </c>
      <c r="E30" s="59" t="s">
        <v>16</v>
      </c>
      <c r="F30" s="29"/>
      <c r="G30" s="13">
        <v>175</v>
      </c>
      <c r="H30" s="25">
        <f>G30/U30*100</f>
        <v>42.787286063569681</v>
      </c>
      <c r="I30" s="14">
        <v>203</v>
      </c>
      <c r="J30" s="25">
        <f t="shared" si="4"/>
        <v>49.633251833740829</v>
      </c>
      <c r="K30" s="14">
        <v>16</v>
      </c>
      <c r="L30" s="25">
        <f t="shared" si="5"/>
        <v>3.9119804400977993</v>
      </c>
      <c r="M30" s="14">
        <v>4</v>
      </c>
      <c r="N30" s="25">
        <f t="shared" si="6"/>
        <v>0.97799511002444983</v>
      </c>
      <c r="O30" s="14">
        <v>0</v>
      </c>
      <c r="P30" s="25">
        <f t="shared" si="7"/>
        <v>0</v>
      </c>
      <c r="Q30" s="15">
        <f t="shared" si="0"/>
        <v>398</v>
      </c>
      <c r="R30" s="25">
        <f t="shared" si="8"/>
        <v>97.310513447432768</v>
      </c>
      <c r="S30" s="14">
        <v>11</v>
      </c>
      <c r="T30" s="25">
        <f t="shared" si="9"/>
        <v>2.6894865525672369</v>
      </c>
      <c r="U30" s="16">
        <f t="shared" ref="U30:V30" si="10">SUM(Q30,S30)</f>
        <v>409</v>
      </c>
      <c r="V30" s="64">
        <f t="shared" si="10"/>
        <v>100</v>
      </c>
      <c r="W30" s="23"/>
      <c r="X30" s="13">
        <v>607</v>
      </c>
      <c r="Y30" s="26">
        <f>U30/X30*100</f>
        <v>67.380560131795718</v>
      </c>
    </row>
    <row r="31" spans="2:25" ht="5.0999999999999996" customHeight="1">
      <c r="B31" s="17" t="s">
        <v>9</v>
      </c>
      <c r="C31" s="17"/>
      <c r="D31" s="17"/>
      <c r="E31" s="17"/>
      <c r="F31" s="27"/>
      <c r="G31" s="17"/>
      <c r="H31" s="61"/>
      <c r="I31" s="17"/>
      <c r="J31" s="62"/>
      <c r="K31" s="17"/>
      <c r="L31" s="61"/>
      <c r="M31" s="17"/>
      <c r="N31" s="61"/>
      <c r="O31" s="17"/>
      <c r="P31" s="61"/>
      <c r="Q31" s="17"/>
      <c r="R31" s="61"/>
      <c r="S31" s="17"/>
      <c r="T31" s="61"/>
      <c r="U31" s="17"/>
      <c r="V31" s="61"/>
      <c r="W31" s="27"/>
      <c r="X31" s="17"/>
      <c r="Y31" s="27"/>
    </row>
    <row r="32" spans="2:25" ht="5.0999999999999996" customHeight="1" thickBot="1">
      <c r="B32" s="17"/>
      <c r="C32" s="17"/>
      <c r="D32" s="17"/>
      <c r="E32" s="17"/>
      <c r="F32" s="27"/>
      <c r="G32" s="17"/>
      <c r="H32" s="61"/>
      <c r="I32" s="17"/>
      <c r="J32" s="61"/>
      <c r="K32" s="17"/>
      <c r="L32" s="61"/>
      <c r="M32" s="17"/>
      <c r="N32" s="61"/>
      <c r="O32" s="17"/>
      <c r="P32" s="61"/>
      <c r="Q32" s="17"/>
      <c r="R32" s="61"/>
      <c r="S32" s="17"/>
      <c r="T32" s="61"/>
      <c r="U32" s="17"/>
      <c r="V32" s="61"/>
      <c r="W32" s="27"/>
      <c r="X32" s="17"/>
      <c r="Y32" s="27"/>
    </row>
    <row r="33" spans="2:25" ht="24.95" customHeight="1" thickTop="1" thickBot="1">
      <c r="B33" s="94" t="s">
        <v>12</v>
      </c>
      <c r="C33" s="95"/>
      <c r="D33" s="95"/>
      <c r="E33" s="96"/>
      <c r="F33" s="43"/>
      <c r="G33" s="44">
        <f>SUM(G11:G32)</f>
        <v>3752</v>
      </c>
      <c r="H33" s="45">
        <f>G33/U33*100</f>
        <v>44.460244104751752</v>
      </c>
      <c r="I33" s="46">
        <f>SUM(I11:I32)</f>
        <v>3799</v>
      </c>
      <c r="J33" s="45">
        <f>I33/U33*100</f>
        <v>45.017182130584196</v>
      </c>
      <c r="K33" s="46">
        <f>SUM(K11:K32)</f>
        <v>249</v>
      </c>
      <c r="L33" s="45">
        <f>K33/U33*100</f>
        <v>2.9505865623889087</v>
      </c>
      <c r="M33" s="46">
        <f>SUM(M11:M32)</f>
        <v>135</v>
      </c>
      <c r="N33" s="45">
        <f>M33/U33*100</f>
        <v>1.5997156061144686</v>
      </c>
      <c r="O33" s="46">
        <f>SUM(O11:O32)</f>
        <v>142</v>
      </c>
      <c r="P33" s="45">
        <f>O33/U33*100</f>
        <v>1.6826638227278115</v>
      </c>
      <c r="Q33" s="46">
        <f>SUM(Q11:Q32)</f>
        <v>8077</v>
      </c>
      <c r="R33" s="45">
        <f>Q33/U33*100</f>
        <v>95.710392226567137</v>
      </c>
      <c r="S33" s="46">
        <f>SUM(S11:S32)</f>
        <v>362</v>
      </c>
      <c r="T33" s="45">
        <f>S33/U33*100</f>
        <v>4.2896077734328717</v>
      </c>
      <c r="U33" s="46">
        <f>SUM(U11:U32)</f>
        <v>8439</v>
      </c>
      <c r="V33" s="47">
        <f>SUM(R33,T33)</f>
        <v>100.00000000000001</v>
      </c>
      <c r="W33" s="30"/>
      <c r="X33" s="44">
        <f>SUM(X9:X30)</f>
        <v>11397</v>
      </c>
      <c r="Y33" s="47">
        <f>U33/X33*100</f>
        <v>74.045801526717554</v>
      </c>
    </row>
    <row r="34" spans="2:25" ht="15.75" thickTop="1">
      <c r="B34" s="3"/>
      <c r="C34" s="3"/>
      <c r="D34" s="3"/>
      <c r="E34" s="3"/>
    </row>
    <row r="35" spans="2:25" ht="18" thickBot="1">
      <c r="B35" s="31" t="s">
        <v>10</v>
      </c>
      <c r="C35" s="32"/>
      <c r="D35" s="32"/>
      <c r="E35" s="32"/>
      <c r="G35" s="36">
        <v>11</v>
      </c>
    </row>
    <row r="36" spans="2:25" ht="18" thickTop="1">
      <c r="B36" s="33" t="s">
        <v>11</v>
      </c>
      <c r="C36" s="34"/>
      <c r="D36" s="34"/>
      <c r="E36" s="34"/>
      <c r="G36" s="35">
        <f>COUNTA(D11:D30)</f>
        <v>20</v>
      </c>
    </row>
    <row r="37" spans="2:25">
      <c r="B37" s="3"/>
      <c r="C37" s="3"/>
      <c r="D37" s="3"/>
      <c r="E37" s="3"/>
    </row>
    <row r="38" spans="2:25">
      <c r="B38" s="3"/>
      <c r="C38" s="3"/>
      <c r="D38" s="3"/>
      <c r="E38" s="3"/>
    </row>
  </sheetData>
  <mergeCells count="36">
    <mergeCell ref="B30:C30"/>
    <mergeCell ref="B33:E33"/>
    <mergeCell ref="B26:C26"/>
    <mergeCell ref="B27:C27"/>
    <mergeCell ref="B28:C28"/>
    <mergeCell ref="B29:C29"/>
    <mergeCell ref="B25:C2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B14:C14"/>
    <mergeCell ref="B12:C12"/>
    <mergeCell ref="B11:C11"/>
    <mergeCell ref="B15:C15"/>
    <mergeCell ref="B2:Y2"/>
    <mergeCell ref="B3:Y3"/>
    <mergeCell ref="B5:Y5"/>
    <mergeCell ref="B8:C9"/>
    <mergeCell ref="Q8:Q9"/>
    <mergeCell ref="R8:R9"/>
    <mergeCell ref="S8:S9"/>
    <mergeCell ref="T8:T9"/>
    <mergeCell ref="U8:U9"/>
    <mergeCell ref="V8:V9"/>
    <mergeCell ref="X8:X9"/>
    <mergeCell ref="Y8:Y9"/>
    <mergeCell ref="Q7:Y7"/>
    <mergeCell ref="D8:D9"/>
    <mergeCell ref="E8:E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25"/>
  <sheetViews>
    <sheetView showWhiteSpace="0" topLeftCell="A3" zoomScale="110" zoomScaleNormal="110" workbookViewId="0">
      <selection activeCell="X18" sqref="X18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6.57031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3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32"/>
    </row>
    <row r="3" spans="1:26">
      <c r="A3" s="32"/>
      <c r="B3" s="72" t="s">
        <v>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32"/>
    </row>
    <row r="4" spans="1:2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3" customHeight="1">
      <c r="A5" s="32"/>
      <c r="B5" s="73" t="s">
        <v>49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32"/>
    </row>
    <row r="6" spans="1:26" ht="24.95" customHeight="1" thickBot="1">
      <c r="A6" s="5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3"/>
    </row>
    <row r="7" spans="1:26" ht="16.5" thickTop="1" thickBot="1">
      <c r="Q7" s="75" t="s">
        <v>22</v>
      </c>
      <c r="R7" s="75"/>
      <c r="S7" s="75"/>
      <c r="T7" s="75"/>
      <c r="U7" s="75"/>
      <c r="V7" s="75"/>
      <c r="W7" s="75"/>
      <c r="X7" s="75"/>
      <c r="Y7" s="75"/>
    </row>
    <row r="8" spans="1:26" ht="24.95" customHeight="1">
      <c r="B8" s="76" t="s">
        <v>24</v>
      </c>
      <c r="C8" s="77"/>
      <c r="D8" s="77" t="s">
        <v>14</v>
      </c>
      <c r="E8" s="81" t="s">
        <v>13</v>
      </c>
      <c r="F8" s="2"/>
      <c r="G8" s="37"/>
      <c r="H8" s="38"/>
      <c r="I8" s="39"/>
      <c r="J8" s="38"/>
      <c r="K8" s="39"/>
      <c r="L8" s="38"/>
      <c r="M8" s="39"/>
      <c r="N8" s="38"/>
      <c r="O8" s="39"/>
      <c r="P8" s="38"/>
      <c r="Q8" s="83" t="s">
        <v>1</v>
      </c>
      <c r="R8" s="67" t="s">
        <v>5</v>
      </c>
      <c r="S8" s="83" t="s">
        <v>2</v>
      </c>
      <c r="T8" s="67" t="s">
        <v>5</v>
      </c>
      <c r="U8" s="87" t="s">
        <v>4</v>
      </c>
      <c r="V8" s="67" t="s">
        <v>5</v>
      </c>
      <c r="W8" s="4"/>
      <c r="X8" s="87" t="s">
        <v>3</v>
      </c>
      <c r="Y8" s="67" t="s">
        <v>8</v>
      </c>
      <c r="Z8" s="1"/>
    </row>
    <row r="9" spans="1:26" ht="24.95" customHeight="1" thickBot="1">
      <c r="B9" s="78"/>
      <c r="C9" s="79"/>
      <c r="D9" s="80"/>
      <c r="E9" s="82"/>
      <c r="F9" s="2"/>
      <c r="G9" s="52" t="s">
        <v>6</v>
      </c>
      <c r="H9" s="41" t="s">
        <v>5</v>
      </c>
      <c r="I9" s="42" t="s">
        <v>6</v>
      </c>
      <c r="J9" s="41" t="s">
        <v>5</v>
      </c>
      <c r="K9" s="42" t="s">
        <v>6</v>
      </c>
      <c r="L9" s="41" t="s">
        <v>5</v>
      </c>
      <c r="M9" s="42" t="s">
        <v>6</v>
      </c>
      <c r="N9" s="41" t="s">
        <v>5</v>
      </c>
      <c r="O9" s="42" t="s">
        <v>6</v>
      </c>
      <c r="P9" s="41" t="s">
        <v>5</v>
      </c>
      <c r="Q9" s="84"/>
      <c r="R9" s="68"/>
      <c r="S9" s="84"/>
      <c r="T9" s="68"/>
      <c r="U9" s="88"/>
      <c r="V9" s="89"/>
      <c r="W9" s="4"/>
      <c r="X9" s="88"/>
      <c r="Y9" s="6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24.95" customHeight="1">
      <c r="B11" s="69" t="s">
        <v>50</v>
      </c>
      <c r="C11" s="70"/>
      <c r="D11" s="50">
        <v>329</v>
      </c>
      <c r="E11" s="56" t="s">
        <v>15</v>
      </c>
      <c r="F11" s="28"/>
      <c r="G11" s="5">
        <v>73</v>
      </c>
      <c r="H11" s="18">
        <f>G11/U11*100</f>
        <v>22.46153846153846</v>
      </c>
      <c r="I11" s="6">
        <v>176</v>
      </c>
      <c r="J11" s="18">
        <f>I11/U11*100</f>
        <v>54.153846153846153</v>
      </c>
      <c r="K11" s="6">
        <v>43</v>
      </c>
      <c r="L11" s="18">
        <f>K11/U11*100</f>
        <v>13.230769230769232</v>
      </c>
      <c r="M11" s="6">
        <v>9</v>
      </c>
      <c r="N11" s="18">
        <f>M11/U11*100</f>
        <v>2.7692307692307692</v>
      </c>
      <c r="O11" s="6">
        <v>3</v>
      </c>
      <c r="P11" s="18">
        <f>O11/U11*100</f>
        <v>0.92307692307692313</v>
      </c>
      <c r="Q11" s="6">
        <f t="shared" ref="Q11:Q17" si="0">SUM(G11,I11,K11,M11,O11)</f>
        <v>304</v>
      </c>
      <c r="R11" s="18">
        <f>Q11/U11*100</f>
        <v>93.538461538461533</v>
      </c>
      <c r="S11" s="6">
        <v>21</v>
      </c>
      <c r="T11" s="18">
        <f>S11/U11*100</f>
        <v>6.4615384615384617</v>
      </c>
      <c r="U11" s="5">
        <f t="shared" ref="U11:V17" si="1">SUM(Q11,S11)</f>
        <v>325</v>
      </c>
      <c r="V11" s="63">
        <f t="shared" si="1"/>
        <v>100</v>
      </c>
      <c r="W11" s="19"/>
      <c r="X11" s="5">
        <v>409</v>
      </c>
      <c r="Y11" s="20">
        <f>U11/X11*100</f>
        <v>79.462102689486557</v>
      </c>
    </row>
    <row r="12" spans="1:26" ht="24.95" customHeight="1">
      <c r="B12" s="90" t="s">
        <v>50</v>
      </c>
      <c r="C12" s="91"/>
      <c r="D12" s="51">
        <v>329</v>
      </c>
      <c r="E12" s="57" t="s">
        <v>16</v>
      </c>
      <c r="F12" s="28"/>
      <c r="G12" s="7">
        <v>66</v>
      </c>
      <c r="H12" s="21">
        <f>G12/U12*100</f>
        <v>22.14765100671141</v>
      </c>
      <c r="I12" s="8">
        <v>156</v>
      </c>
      <c r="J12" s="21">
        <f>I12/U12*100</f>
        <v>52.348993288590606</v>
      </c>
      <c r="K12" s="8">
        <v>30</v>
      </c>
      <c r="L12" s="21">
        <f>K12/U12*100</f>
        <v>10.067114093959731</v>
      </c>
      <c r="M12" s="8">
        <v>17</v>
      </c>
      <c r="N12" s="21">
        <f>M12/U12*100</f>
        <v>5.7046979865771812</v>
      </c>
      <c r="O12" s="8">
        <v>8</v>
      </c>
      <c r="P12" s="21">
        <f>O12/U12*100</f>
        <v>2.6845637583892619</v>
      </c>
      <c r="Q12" s="8">
        <f t="shared" si="0"/>
        <v>277</v>
      </c>
      <c r="R12" s="21">
        <f>Q12/U12*100</f>
        <v>92.953020134228197</v>
      </c>
      <c r="S12" s="8">
        <v>21</v>
      </c>
      <c r="T12" s="21">
        <f>S12/U12*100</f>
        <v>7.0469798657718119</v>
      </c>
      <c r="U12" s="7">
        <f t="shared" si="1"/>
        <v>298</v>
      </c>
      <c r="V12" s="21">
        <f t="shared" si="1"/>
        <v>100.00000000000001</v>
      </c>
      <c r="W12" s="19"/>
      <c r="X12" s="7">
        <v>408</v>
      </c>
      <c r="Y12" s="22">
        <f t="shared" ref="Y12:Y16" si="2">U12/X12*100</f>
        <v>73.039215686274503</v>
      </c>
    </row>
    <row r="13" spans="1:26" ht="24.95" customHeight="1">
      <c r="B13" s="85" t="s">
        <v>50</v>
      </c>
      <c r="C13" s="86"/>
      <c r="D13" s="48">
        <v>331</v>
      </c>
      <c r="E13" s="58" t="s">
        <v>15</v>
      </c>
      <c r="F13" s="29"/>
      <c r="G13" s="9">
        <v>203</v>
      </c>
      <c r="H13" s="21">
        <f t="shared" ref="H13:H16" si="3">G13/U13*100</f>
        <v>55.464480874316934</v>
      </c>
      <c r="I13" s="10">
        <v>130</v>
      </c>
      <c r="J13" s="21">
        <f t="shared" ref="J13:J17" si="4">I13/U13*100</f>
        <v>35.519125683060111</v>
      </c>
      <c r="K13" s="10">
        <v>14</v>
      </c>
      <c r="L13" s="21">
        <f t="shared" ref="L13:L17" si="5">K13/U13*100</f>
        <v>3.8251366120218582</v>
      </c>
      <c r="M13" s="10">
        <v>2</v>
      </c>
      <c r="N13" s="21">
        <f t="shared" ref="N13:N17" si="6">M13/U13*100</f>
        <v>0.54644808743169404</v>
      </c>
      <c r="O13" s="10">
        <v>5</v>
      </c>
      <c r="P13" s="21">
        <f t="shared" ref="P13:P17" si="7">O13/U13*100</f>
        <v>1.3661202185792349</v>
      </c>
      <c r="Q13" s="10">
        <f t="shared" si="0"/>
        <v>354</v>
      </c>
      <c r="R13" s="21">
        <f t="shared" ref="R13:R17" si="8">Q13/U13*100</f>
        <v>96.721311475409834</v>
      </c>
      <c r="S13" s="10">
        <v>12</v>
      </c>
      <c r="T13" s="21">
        <f t="shared" ref="T13:T17" si="9">S13/U13*100</f>
        <v>3.278688524590164</v>
      </c>
      <c r="U13" s="9">
        <f t="shared" si="1"/>
        <v>366</v>
      </c>
      <c r="V13" s="60">
        <f t="shared" si="1"/>
        <v>100</v>
      </c>
      <c r="W13" s="23"/>
      <c r="X13" s="11">
        <v>631</v>
      </c>
      <c r="Y13" s="24">
        <f t="shared" si="2"/>
        <v>58.003169572107758</v>
      </c>
    </row>
    <row r="14" spans="1:26" ht="24.95" customHeight="1">
      <c r="B14" s="85" t="s">
        <v>50</v>
      </c>
      <c r="C14" s="86"/>
      <c r="D14" s="48">
        <v>331</v>
      </c>
      <c r="E14" s="58" t="s">
        <v>16</v>
      </c>
      <c r="F14" s="29"/>
      <c r="G14" s="11">
        <v>211</v>
      </c>
      <c r="H14" s="60">
        <f t="shared" si="3"/>
        <v>54.521963824289408</v>
      </c>
      <c r="I14" s="12">
        <v>144</v>
      </c>
      <c r="J14" s="60">
        <f t="shared" si="4"/>
        <v>37.209302325581397</v>
      </c>
      <c r="K14" s="12">
        <v>17</v>
      </c>
      <c r="L14" s="60">
        <f t="shared" si="5"/>
        <v>4.3927648578811365</v>
      </c>
      <c r="M14" s="12">
        <v>0</v>
      </c>
      <c r="N14" s="60">
        <f t="shared" si="6"/>
        <v>0</v>
      </c>
      <c r="O14" s="12">
        <v>5</v>
      </c>
      <c r="P14" s="60">
        <f t="shared" si="7"/>
        <v>1.2919896640826873</v>
      </c>
      <c r="Q14" s="12">
        <f t="shared" si="0"/>
        <v>377</v>
      </c>
      <c r="R14" s="60">
        <f t="shared" si="8"/>
        <v>97.41602067183463</v>
      </c>
      <c r="S14" s="12">
        <v>10</v>
      </c>
      <c r="T14" s="60">
        <f t="shared" si="9"/>
        <v>2.5839793281653747</v>
      </c>
      <c r="U14" s="11">
        <f t="shared" si="1"/>
        <v>387</v>
      </c>
      <c r="V14" s="60">
        <f t="shared" si="1"/>
        <v>100</v>
      </c>
      <c r="W14" s="23"/>
      <c r="X14" s="11">
        <v>630</v>
      </c>
      <c r="Y14" s="24">
        <f t="shared" si="2"/>
        <v>61.428571428571431</v>
      </c>
    </row>
    <row r="15" spans="1:26" ht="24.95" customHeight="1">
      <c r="B15" s="85" t="s">
        <v>50</v>
      </c>
      <c r="C15" s="86"/>
      <c r="D15" s="48">
        <v>331</v>
      </c>
      <c r="E15" s="58" t="s">
        <v>17</v>
      </c>
      <c r="F15" s="29"/>
      <c r="G15" s="9">
        <v>200</v>
      </c>
      <c r="H15" s="60">
        <f t="shared" si="3"/>
        <v>51.546391752577314</v>
      </c>
      <c r="I15" s="10">
        <v>159</v>
      </c>
      <c r="J15" s="60">
        <f t="shared" si="4"/>
        <v>40.979381443298969</v>
      </c>
      <c r="K15" s="10">
        <v>10</v>
      </c>
      <c r="L15" s="60">
        <f t="shared" si="5"/>
        <v>2.5773195876288657</v>
      </c>
      <c r="M15" s="10">
        <v>2</v>
      </c>
      <c r="N15" s="60">
        <f t="shared" si="6"/>
        <v>0.51546391752577314</v>
      </c>
      <c r="O15" s="10">
        <v>8</v>
      </c>
      <c r="P15" s="60">
        <f t="shared" si="7"/>
        <v>2.0618556701030926</v>
      </c>
      <c r="Q15" s="10">
        <f t="shared" si="0"/>
        <v>379</v>
      </c>
      <c r="R15" s="60">
        <f t="shared" si="8"/>
        <v>97.680412371134011</v>
      </c>
      <c r="S15" s="10">
        <v>9</v>
      </c>
      <c r="T15" s="60">
        <f t="shared" si="9"/>
        <v>2.3195876288659796</v>
      </c>
      <c r="U15" s="9">
        <f t="shared" si="1"/>
        <v>388</v>
      </c>
      <c r="V15" s="60">
        <f t="shared" si="1"/>
        <v>99.999999999999986</v>
      </c>
      <c r="W15" s="23"/>
      <c r="X15" s="11">
        <v>630</v>
      </c>
      <c r="Y15" s="24">
        <f t="shared" si="2"/>
        <v>61.587301587301589</v>
      </c>
    </row>
    <row r="16" spans="1:26" ht="24.95" customHeight="1">
      <c r="B16" s="85" t="s">
        <v>50</v>
      </c>
      <c r="C16" s="86"/>
      <c r="D16" s="48">
        <v>331</v>
      </c>
      <c r="E16" s="58" t="s">
        <v>18</v>
      </c>
      <c r="F16" s="29"/>
      <c r="G16" s="9">
        <v>207</v>
      </c>
      <c r="H16" s="21">
        <f t="shared" si="3"/>
        <v>53.213367609254504</v>
      </c>
      <c r="I16" s="10">
        <v>142</v>
      </c>
      <c r="J16" s="21">
        <f t="shared" si="4"/>
        <v>36.503856041131108</v>
      </c>
      <c r="K16" s="10">
        <v>10</v>
      </c>
      <c r="L16" s="21">
        <f t="shared" si="5"/>
        <v>2.5706940874035991</v>
      </c>
      <c r="M16" s="10">
        <v>4</v>
      </c>
      <c r="N16" s="21">
        <f t="shared" si="6"/>
        <v>1.0282776349614395</v>
      </c>
      <c r="O16" s="10">
        <v>10</v>
      </c>
      <c r="P16" s="21">
        <f t="shared" si="7"/>
        <v>2.5706940874035991</v>
      </c>
      <c r="Q16" s="10">
        <f t="shared" si="0"/>
        <v>373</v>
      </c>
      <c r="R16" s="21">
        <f t="shared" si="8"/>
        <v>95.886889460154251</v>
      </c>
      <c r="S16" s="10">
        <v>16</v>
      </c>
      <c r="T16" s="21">
        <f t="shared" si="9"/>
        <v>4.1131105398457581</v>
      </c>
      <c r="U16" s="9">
        <f t="shared" si="1"/>
        <v>389</v>
      </c>
      <c r="V16" s="60">
        <f t="shared" si="1"/>
        <v>100.00000000000001</v>
      </c>
      <c r="W16" s="23"/>
      <c r="X16" s="11">
        <v>630</v>
      </c>
      <c r="Y16" s="24">
        <f t="shared" si="2"/>
        <v>61.746031746031747</v>
      </c>
    </row>
    <row r="17" spans="2:25" ht="24.95" customHeight="1" thickBot="1">
      <c r="B17" s="92" t="s">
        <v>50</v>
      </c>
      <c r="C17" s="93"/>
      <c r="D17" s="49">
        <v>334</v>
      </c>
      <c r="E17" s="59" t="s">
        <v>21</v>
      </c>
      <c r="F17" s="29"/>
      <c r="G17" s="13">
        <v>8</v>
      </c>
      <c r="H17" s="25">
        <f>G17/U17*100</f>
        <v>20.512820512820511</v>
      </c>
      <c r="I17" s="14">
        <v>22</v>
      </c>
      <c r="J17" s="25">
        <f t="shared" si="4"/>
        <v>56.410256410256409</v>
      </c>
      <c r="K17" s="14">
        <v>5</v>
      </c>
      <c r="L17" s="25">
        <f t="shared" si="5"/>
        <v>12.820512820512819</v>
      </c>
      <c r="M17" s="14">
        <v>1</v>
      </c>
      <c r="N17" s="25">
        <f t="shared" si="6"/>
        <v>2.5641025641025639</v>
      </c>
      <c r="O17" s="14">
        <v>1</v>
      </c>
      <c r="P17" s="25">
        <f t="shared" si="7"/>
        <v>2.5641025641025639</v>
      </c>
      <c r="Q17" s="15">
        <f t="shared" si="0"/>
        <v>37</v>
      </c>
      <c r="R17" s="25">
        <f t="shared" si="8"/>
        <v>94.871794871794862</v>
      </c>
      <c r="S17" s="14">
        <v>2</v>
      </c>
      <c r="T17" s="25">
        <f t="shared" si="9"/>
        <v>5.1282051282051277</v>
      </c>
      <c r="U17" s="16">
        <f t="shared" si="1"/>
        <v>39</v>
      </c>
      <c r="V17" s="64">
        <f t="shared" si="1"/>
        <v>99.999999999999986</v>
      </c>
      <c r="W17" s="23"/>
      <c r="X17" s="13">
        <v>75</v>
      </c>
      <c r="Y17" s="26">
        <f>U17/X17*100</f>
        <v>52</v>
      </c>
    </row>
    <row r="18" spans="2:25" ht="5.0999999999999996" customHeight="1">
      <c r="B18" s="17" t="s">
        <v>9</v>
      </c>
      <c r="C18" s="17"/>
      <c r="D18" s="17"/>
      <c r="E18" s="17"/>
      <c r="F18" s="27"/>
      <c r="G18" s="17"/>
      <c r="H18" s="61"/>
      <c r="I18" s="17"/>
      <c r="J18" s="62"/>
      <c r="K18" s="17"/>
      <c r="L18" s="61"/>
      <c r="M18" s="17"/>
      <c r="N18" s="61"/>
      <c r="O18" s="17"/>
      <c r="P18" s="61"/>
      <c r="Q18" s="17"/>
      <c r="R18" s="61"/>
      <c r="S18" s="17"/>
      <c r="T18" s="61"/>
      <c r="U18" s="17"/>
      <c r="V18" s="61"/>
      <c r="W18" s="27"/>
      <c r="X18" s="17"/>
      <c r="Y18" s="27"/>
    </row>
    <row r="19" spans="2:25" ht="5.0999999999999996" customHeight="1" thickBot="1">
      <c r="B19" s="17"/>
      <c r="C19" s="17"/>
      <c r="D19" s="17"/>
      <c r="E19" s="17"/>
      <c r="F19" s="27"/>
      <c r="G19" s="17"/>
      <c r="H19" s="61"/>
      <c r="I19" s="17"/>
      <c r="J19" s="61"/>
      <c r="K19" s="17"/>
      <c r="L19" s="61"/>
      <c r="M19" s="17"/>
      <c r="N19" s="61"/>
      <c r="O19" s="17"/>
      <c r="P19" s="61"/>
      <c r="Q19" s="17"/>
      <c r="R19" s="61"/>
      <c r="S19" s="17"/>
      <c r="T19" s="61"/>
      <c r="U19" s="17"/>
      <c r="V19" s="61"/>
      <c r="W19" s="27"/>
      <c r="X19" s="17"/>
      <c r="Y19" s="27"/>
    </row>
    <row r="20" spans="2:25" ht="24.95" customHeight="1" thickTop="1" thickBot="1">
      <c r="B20" s="94" t="s">
        <v>12</v>
      </c>
      <c r="C20" s="95"/>
      <c r="D20" s="95"/>
      <c r="E20" s="96"/>
      <c r="F20" s="43"/>
      <c r="G20" s="44">
        <f>SUM(G11:G19)</f>
        <v>968</v>
      </c>
      <c r="H20" s="45">
        <f>G20/U20*100</f>
        <v>44.160583941605843</v>
      </c>
      <c r="I20" s="46">
        <f>SUM(I11:I19)</f>
        <v>929</v>
      </c>
      <c r="J20" s="45">
        <f>I20/U20*100</f>
        <v>42.381386861313871</v>
      </c>
      <c r="K20" s="46">
        <f>SUM(K11:K19)</f>
        <v>129</v>
      </c>
      <c r="L20" s="45">
        <f>K20/U20*100</f>
        <v>5.8850364963503647</v>
      </c>
      <c r="M20" s="46">
        <f>SUM(M11:M19)</f>
        <v>35</v>
      </c>
      <c r="N20" s="45">
        <f>M20/U20*100</f>
        <v>1.5967153284671534</v>
      </c>
      <c r="O20" s="46">
        <f>SUM(O11:O19)</f>
        <v>40</v>
      </c>
      <c r="P20" s="45">
        <f>O20/U20*100</f>
        <v>1.824817518248175</v>
      </c>
      <c r="Q20" s="46">
        <f>SUM(Q11:Q19)</f>
        <v>2101</v>
      </c>
      <c r="R20" s="45">
        <f>Q20/U20*100</f>
        <v>95.84854014598541</v>
      </c>
      <c r="S20" s="46">
        <f>SUM(S11:S19)</f>
        <v>91</v>
      </c>
      <c r="T20" s="45">
        <f>S20/U20*100</f>
        <v>4.1514598540145986</v>
      </c>
      <c r="U20" s="46">
        <f>SUM(U11:U19)</f>
        <v>2192</v>
      </c>
      <c r="V20" s="47">
        <f>SUM(R20,T20)</f>
        <v>100.00000000000001</v>
      </c>
      <c r="W20" s="30"/>
      <c r="X20" s="44">
        <f>SUM(X9:X17)</f>
        <v>3413</v>
      </c>
      <c r="Y20" s="47">
        <f>U20/X20*100</f>
        <v>64.225021974802232</v>
      </c>
    </row>
    <row r="21" spans="2:25" ht="15.75" thickTop="1">
      <c r="B21" s="3"/>
      <c r="C21" s="3"/>
      <c r="D21" s="3"/>
      <c r="E21" s="3"/>
    </row>
    <row r="22" spans="2:25" ht="18" thickBot="1">
      <c r="B22" s="31" t="s">
        <v>10</v>
      </c>
      <c r="C22" s="32"/>
      <c r="D22" s="32"/>
      <c r="E22" s="32"/>
      <c r="G22" s="36">
        <v>3</v>
      </c>
    </row>
    <row r="23" spans="2:25" ht="18" thickTop="1">
      <c r="B23" s="33" t="s">
        <v>11</v>
      </c>
      <c r="C23" s="34"/>
      <c r="D23" s="34"/>
      <c r="E23" s="34"/>
      <c r="G23" s="35">
        <f>COUNTA(D11:D17)</f>
        <v>7</v>
      </c>
    </row>
    <row r="24" spans="2:25">
      <c r="B24" s="3"/>
      <c r="C24" s="3"/>
      <c r="D24" s="3"/>
      <c r="E24" s="3"/>
    </row>
    <row r="25" spans="2:25">
      <c r="B25" s="3"/>
      <c r="C25" s="3"/>
      <c r="D25" s="3"/>
      <c r="E25" s="3"/>
    </row>
  </sheetData>
  <mergeCells count="23">
    <mergeCell ref="B20:E20"/>
    <mergeCell ref="B17:C17"/>
    <mergeCell ref="B12:C12"/>
    <mergeCell ref="B13:C13"/>
    <mergeCell ref="B14:C14"/>
    <mergeCell ref="B15:C15"/>
    <mergeCell ref="B16:C16"/>
    <mergeCell ref="B11:C11"/>
    <mergeCell ref="B2:Y2"/>
    <mergeCell ref="B3:Y3"/>
    <mergeCell ref="B5:Y5"/>
    <mergeCell ref="Q7:Y7"/>
    <mergeCell ref="B8:C9"/>
    <mergeCell ref="D8:D9"/>
    <mergeCell ref="E8:E9"/>
    <mergeCell ref="Q8:Q9"/>
    <mergeCell ref="R8:R9"/>
    <mergeCell ref="S8:S9"/>
    <mergeCell ref="T8:T9"/>
    <mergeCell ref="U8:U9"/>
    <mergeCell ref="V8:V9"/>
    <mergeCell ref="X8:X9"/>
    <mergeCell ref="Y8:Y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Z38"/>
  <sheetViews>
    <sheetView showWhiteSpace="0" zoomScale="110" zoomScaleNormal="110" workbookViewId="0">
      <selection activeCell="J37" sqref="J37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6.57031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3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32"/>
    </row>
    <row r="3" spans="1:26">
      <c r="A3" s="32"/>
      <c r="B3" s="72" t="s">
        <v>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32"/>
    </row>
    <row r="4" spans="1:2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3" customHeight="1">
      <c r="A5" s="32"/>
      <c r="B5" s="73" t="s">
        <v>26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32"/>
    </row>
    <row r="6" spans="1:26" ht="24.95" customHeight="1" thickBot="1">
      <c r="A6" s="5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3"/>
    </row>
    <row r="7" spans="1:26" ht="16.5" thickTop="1" thickBot="1">
      <c r="Q7" s="75" t="s">
        <v>22</v>
      </c>
      <c r="R7" s="75"/>
      <c r="S7" s="75"/>
      <c r="T7" s="75"/>
      <c r="U7" s="75"/>
      <c r="V7" s="75"/>
      <c r="W7" s="75"/>
      <c r="X7" s="75"/>
      <c r="Y7" s="75"/>
    </row>
    <row r="8" spans="1:26" ht="24.95" customHeight="1">
      <c r="B8" s="76" t="s">
        <v>24</v>
      </c>
      <c r="C8" s="77"/>
      <c r="D8" s="77" t="s">
        <v>14</v>
      </c>
      <c r="E8" s="81" t="s">
        <v>13</v>
      </c>
      <c r="F8" s="2"/>
      <c r="G8" s="37"/>
      <c r="H8" s="38"/>
      <c r="I8" s="39"/>
      <c r="J8" s="38"/>
      <c r="K8" s="39"/>
      <c r="L8" s="38"/>
      <c r="M8" s="39"/>
      <c r="N8" s="38"/>
      <c r="O8" s="39"/>
      <c r="P8" s="38"/>
      <c r="Q8" s="83" t="s">
        <v>1</v>
      </c>
      <c r="R8" s="67" t="s">
        <v>5</v>
      </c>
      <c r="S8" s="83" t="s">
        <v>2</v>
      </c>
      <c r="T8" s="67" t="s">
        <v>5</v>
      </c>
      <c r="U8" s="87" t="s">
        <v>4</v>
      </c>
      <c r="V8" s="67" t="s">
        <v>5</v>
      </c>
      <c r="W8" s="4"/>
      <c r="X8" s="87" t="s">
        <v>3</v>
      </c>
      <c r="Y8" s="67" t="s">
        <v>8</v>
      </c>
      <c r="Z8" s="1"/>
    </row>
    <row r="9" spans="1:26" ht="24.95" customHeight="1" thickBot="1">
      <c r="B9" s="78"/>
      <c r="C9" s="79"/>
      <c r="D9" s="80"/>
      <c r="E9" s="82"/>
      <c r="F9" s="2"/>
      <c r="G9" s="52" t="s">
        <v>6</v>
      </c>
      <c r="H9" s="41" t="s">
        <v>5</v>
      </c>
      <c r="I9" s="42" t="s">
        <v>6</v>
      </c>
      <c r="J9" s="41" t="s">
        <v>5</v>
      </c>
      <c r="K9" s="42" t="s">
        <v>6</v>
      </c>
      <c r="L9" s="41" t="s">
        <v>5</v>
      </c>
      <c r="M9" s="42" t="s">
        <v>6</v>
      </c>
      <c r="N9" s="41" t="s">
        <v>5</v>
      </c>
      <c r="O9" s="42" t="s">
        <v>6</v>
      </c>
      <c r="P9" s="41" t="s">
        <v>5</v>
      </c>
      <c r="Q9" s="84"/>
      <c r="R9" s="68"/>
      <c r="S9" s="84"/>
      <c r="T9" s="68"/>
      <c r="U9" s="88"/>
      <c r="V9" s="89"/>
      <c r="W9" s="4"/>
      <c r="X9" s="88"/>
      <c r="Y9" s="6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24.95" customHeight="1">
      <c r="B11" s="69" t="s">
        <v>27</v>
      </c>
      <c r="C11" s="70"/>
      <c r="D11" s="50">
        <v>320</v>
      </c>
      <c r="E11" s="56" t="s">
        <v>15</v>
      </c>
      <c r="F11" s="28"/>
      <c r="G11" s="5">
        <v>68</v>
      </c>
      <c r="H11" s="18">
        <f>G11/U11*100</f>
        <v>12.639405204460965</v>
      </c>
      <c r="I11" s="6">
        <v>217</v>
      </c>
      <c r="J11" s="18">
        <f>I11/U11*100</f>
        <v>40.334572490706321</v>
      </c>
      <c r="K11" s="6">
        <v>198</v>
      </c>
      <c r="L11" s="18">
        <f>K11/U11*100</f>
        <v>36.802973977695167</v>
      </c>
      <c r="M11" s="6">
        <v>2</v>
      </c>
      <c r="N11" s="18">
        <f>M11/U11*100</f>
        <v>0.37174721189591076</v>
      </c>
      <c r="O11" s="6">
        <v>26</v>
      </c>
      <c r="P11" s="18">
        <f>O11/U11*100</f>
        <v>4.8327137546468402</v>
      </c>
      <c r="Q11" s="6">
        <f t="shared" ref="Q11:Q30" si="0">SUM(G11,I11,K11,M11,O11)</f>
        <v>511</v>
      </c>
      <c r="R11" s="18">
        <f>Q11/U11*100</f>
        <v>94.981412639405207</v>
      </c>
      <c r="S11" s="6">
        <v>27</v>
      </c>
      <c r="T11" s="18">
        <f>S11/U11*100</f>
        <v>5.0185873605947959</v>
      </c>
      <c r="U11" s="5">
        <f t="shared" ref="U11:V29" si="1">SUM(Q11,S11)</f>
        <v>538</v>
      </c>
      <c r="V11" s="63">
        <f t="shared" si="1"/>
        <v>100</v>
      </c>
      <c r="W11" s="19"/>
      <c r="X11" s="5">
        <v>717</v>
      </c>
      <c r="Y11" s="20">
        <f>U11/X11*100</f>
        <v>75.034867503486751</v>
      </c>
    </row>
    <row r="12" spans="1:26" ht="24.95" customHeight="1">
      <c r="B12" s="90" t="s">
        <v>27</v>
      </c>
      <c r="C12" s="91"/>
      <c r="D12" s="51">
        <v>320</v>
      </c>
      <c r="E12" s="57" t="s">
        <v>16</v>
      </c>
      <c r="F12" s="28"/>
      <c r="G12" s="7">
        <v>56</v>
      </c>
      <c r="H12" s="21">
        <f>G12/U12*100</f>
        <v>11.045364891518737</v>
      </c>
      <c r="I12" s="8">
        <v>196</v>
      </c>
      <c r="J12" s="21">
        <f>I12/U12*100</f>
        <v>38.658777120315577</v>
      </c>
      <c r="K12" s="8">
        <v>208</v>
      </c>
      <c r="L12" s="21">
        <f>K12/U12*100</f>
        <v>41.025641025641022</v>
      </c>
      <c r="M12" s="8">
        <v>0</v>
      </c>
      <c r="N12" s="21">
        <f>M12/U12*100</f>
        <v>0</v>
      </c>
      <c r="O12" s="8">
        <v>22</v>
      </c>
      <c r="P12" s="21">
        <f>O12/U12*100</f>
        <v>4.3392504930966469</v>
      </c>
      <c r="Q12" s="8">
        <f t="shared" si="0"/>
        <v>482</v>
      </c>
      <c r="R12" s="21">
        <f>Q12/U12*100</f>
        <v>95.069033530571986</v>
      </c>
      <c r="S12" s="8">
        <v>25</v>
      </c>
      <c r="T12" s="21">
        <f>S12/U12*100</f>
        <v>4.9309664694280082</v>
      </c>
      <c r="U12" s="7">
        <f t="shared" si="1"/>
        <v>507</v>
      </c>
      <c r="V12" s="21">
        <f t="shared" si="1"/>
        <v>100</v>
      </c>
      <c r="W12" s="19"/>
      <c r="X12" s="7">
        <v>717</v>
      </c>
      <c r="Y12" s="22">
        <f t="shared" ref="Y12:Y29" si="2">U12/X12*100</f>
        <v>70.711297071129707</v>
      </c>
    </row>
    <row r="13" spans="1:26" ht="24.95" customHeight="1">
      <c r="B13" s="85" t="s">
        <v>27</v>
      </c>
      <c r="C13" s="86"/>
      <c r="D13" s="48">
        <v>321</v>
      </c>
      <c r="E13" s="58" t="s">
        <v>15</v>
      </c>
      <c r="F13" s="29"/>
      <c r="G13" s="9">
        <v>14</v>
      </c>
      <c r="H13" s="21">
        <f t="shared" ref="H13:H29" si="3">G13/U13*100</f>
        <v>4.6204620462046204</v>
      </c>
      <c r="I13" s="10">
        <v>144</v>
      </c>
      <c r="J13" s="21">
        <f t="shared" ref="J13:J30" si="4">I13/U13*100</f>
        <v>47.524752475247524</v>
      </c>
      <c r="K13" s="10">
        <v>112</v>
      </c>
      <c r="L13" s="21">
        <f t="shared" ref="L13:L30" si="5">K13/U13*100</f>
        <v>36.963696369636963</v>
      </c>
      <c r="M13" s="10">
        <v>0</v>
      </c>
      <c r="N13" s="21">
        <f t="shared" ref="N13:N30" si="6">M13/U13*100</f>
        <v>0</v>
      </c>
      <c r="O13" s="10">
        <v>22</v>
      </c>
      <c r="P13" s="21">
        <f t="shared" ref="P13:P30" si="7">O13/U13*100</f>
        <v>7.2607260726072615</v>
      </c>
      <c r="Q13" s="10">
        <f t="shared" si="0"/>
        <v>292</v>
      </c>
      <c r="R13" s="21">
        <f t="shared" ref="R13:R30" si="8">Q13/U13*100</f>
        <v>96.369636963696365</v>
      </c>
      <c r="S13" s="10">
        <v>11</v>
      </c>
      <c r="T13" s="21">
        <f t="shared" ref="T13:T30" si="9">S13/U13*100</f>
        <v>3.6303630363036308</v>
      </c>
      <c r="U13" s="9">
        <f t="shared" si="1"/>
        <v>303</v>
      </c>
      <c r="V13" s="60">
        <f t="shared" si="1"/>
        <v>100</v>
      </c>
      <c r="W13" s="23"/>
      <c r="X13" s="11">
        <v>382</v>
      </c>
      <c r="Y13" s="24">
        <f t="shared" si="2"/>
        <v>79.319371727748688</v>
      </c>
    </row>
    <row r="14" spans="1:26" ht="24.95" customHeight="1">
      <c r="B14" s="85" t="s">
        <v>27</v>
      </c>
      <c r="C14" s="86"/>
      <c r="D14" s="48">
        <v>321</v>
      </c>
      <c r="E14" s="58" t="s">
        <v>16</v>
      </c>
      <c r="F14" s="29"/>
      <c r="G14" s="11">
        <v>24</v>
      </c>
      <c r="H14" s="60">
        <f t="shared" si="3"/>
        <v>8.5409252669039155</v>
      </c>
      <c r="I14" s="12">
        <v>130</v>
      </c>
      <c r="J14" s="60">
        <f t="shared" si="4"/>
        <v>46.263345195729535</v>
      </c>
      <c r="K14" s="12">
        <v>93</v>
      </c>
      <c r="L14" s="60">
        <f t="shared" si="5"/>
        <v>33.096085409252666</v>
      </c>
      <c r="M14" s="12">
        <v>1</v>
      </c>
      <c r="N14" s="60">
        <f t="shared" si="6"/>
        <v>0.35587188612099641</v>
      </c>
      <c r="O14" s="12">
        <v>18</v>
      </c>
      <c r="P14" s="60">
        <f t="shared" si="7"/>
        <v>6.4056939501779357</v>
      </c>
      <c r="Q14" s="12">
        <f t="shared" si="0"/>
        <v>266</v>
      </c>
      <c r="R14" s="60">
        <f t="shared" si="8"/>
        <v>94.661921708185048</v>
      </c>
      <c r="S14" s="12">
        <v>15</v>
      </c>
      <c r="T14" s="60">
        <f t="shared" si="9"/>
        <v>5.3380782918149468</v>
      </c>
      <c r="U14" s="11">
        <f t="shared" si="1"/>
        <v>281</v>
      </c>
      <c r="V14" s="60">
        <f t="shared" si="1"/>
        <v>100</v>
      </c>
      <c r="W14" s="23"/>
      <c r="X14" s="11">
        <v>382</v>
      </c>
      <c r="Y14" s="24">
        <f t="shared" si="2"/>
        <v>73.560209424083766</v>
      </c>
    </row>
    <row r="15" spans="1:26" ht="24.95" customHeight="1">
      <c r="B15" s="85" t="s">
        <v>27</v>
      </c>
      <c r="C15" s="86"/>
      <c r="D15" s="48">
        <v>322</v>
      </c>
      <c r="E15" s="58" t="s">
        <v>15</v>
      </c>
      <c r="F15" s="29"/>
      <c r="G15" s="9">
        <v>33</v>
      </c>
      <c r="H15" s="60">
        <f t="shared" si="3"/>
        <v>8.7765957446808507</v>
      </c>
      <c r="I15" s="10">
        <v>160</v>
      </c>
      <c r="J15" s="60">
        <f t="shared" si="4"/>
        <v>42.553191489361701</v>
      </c>
      <c r="K15" s="10">
        <v>131</v>
      </c>
      <c r="L15" s="60">
        <f t="shared" si="5"/>
        <v>34.840425531914896</v>
      </c>
      <c r="M15" s="10">
        <v>5</v>
      </c>
      <c r="N15" s="60">
        <f t="shared" si="6"/>
        <v>1.3297872340425532</v>
      </c>
      <c r="O15" s="10">
        <v>30</v>
      </c>
      <c r="P15" s="60">
        <f t="shared" si="7"/>
        <v>7.9787234042553195</v>
      </c>
      <c r="Q15" s="10">
        <f t="shared" si="0"/>
        <v>359</v>
      </c>
      <c r="R15" s="60">
        <f t="shared" si="8"/>
        <v>95.478723404255319</v>
      </c>
      <c r="S15" s="10">
        <v>17</v>
      </c>
      <c r="T15" s="60">
        <f t="shared" si="9"/>
        <v>4.5212765957446814</v>
      </c>
      <c r="U15" s="9">
        <f t="shared" si="1"/>
        <v>376</v>
      </c>
      <c r="V15" s="60">
        <f t="shared" si="1"/>
        <v>100</v>
      </c>
      <c r="W15" s="23"/>
      <c r="X15" s="11">
        <v>513</v>
      </c>
      <c r="Y15" s="24">
        <f t="shared" si="2"/>
        <v>73.294346978557499</v>
      </c>
    </row>
    <row r="16" spans="1:26" ht="24.95" customHeight="1">
      <c r="B16" s="85" t="s">
        <v>27</v>
      </c>
      <c r="C16" s="86"/>
      <c r="D16" s="48">
        <v>322</v>
      </c>
      <c r="E16" s="58" t="s">
        <v>16</v>
      </c>
      <c r="F16" s="29"/>
      <c r="G16" s="9">
        <v>30</v>
      </c>
      <c r="H16" s="21">
        <f t="shared" si="3"/>
        <v>8.1300813008130071</v>
      </c>
      <c r="I16" s="10">
        <v>136</v>
      </c>
      <c r="J16" s="21">
        <f t="shared" si="4"/>
        <v>36.856368563685635</v>
      </c>
      <c r="K16" s="10">
        <v>152</v>
      </c>
      <c r="L16" s="21">
        <f t="shared" si="5"/>
        <v>41.192411924119241</v>
      </c>
      <c r="M16" s="10">
        <v>2</v>
      </c>
      <c r="N16" s="21">
        <f t="shared" si="6"/>
        <v>0.54200542005420049</v>
      </c>
      <c r="O16" s="10">
        <v>25</v>
      </c>
      <c r="P16" s="21">
        <f t="shared" si="7"/>
        <v>6.7750677506775059</v>
      </c>
      <c r="Q16" s="10">
        <f t="shared" si="0"/>
        <v>345</v>
      </c>
      <c r="R16" s="21">
        <f t="shared" si="8"/>
        <v>93.495934959349597</v>
      </c>
      <c r="S16" s="10">
        <v>24</v>
      </c>
      <c r="T16" s="21">
        <f t="shared" si="9"/>
        <v>6.5040650406504072</v>
      </c>
      <c r="U16" s="9">
        <f t="shared" si="1"/>
        <v>369</v>
      </c>
      <c r="V16" s="60">
        <f t="shared" si="1"/>
        <v>100</v>
      </c>
      <c r="W16" s="23"/>
      <c r="X16" s="11">
        <v>512</v>
      </c>
      <c r="Y16" s="24">
        <f t="shared" si="2"/>
        <v>72.0703125</v>
      </c>
    </row>
    <row r="17" spans="2:25" ht="24.95" customHeight="1">
      <c r="B17" s="85" t="s">
        <v>27</v>
      </c>
      <c r="C17" s="86"/>
      <c r="D17" s="48">
        <v>323</v>
      </c>
      <c r="E17" s="58" t="s">
        <v>15</v>
      </c>
      <c r="F17" s="29"/>
      <c r="G17" s="11">
        <v>15</v>
      </c>
      <c r="H17" s="21">
        <f t="shared" si="3"/>
        <v>3.9473684210526314</v>
      </c>
      <c r="I17" s="12">
        <v>142</v>
      </c>
      <c r="J17" s="21">
        <f t="shared" si="4"/>
        <v>37.368421052631575</v>
      </c>
      <c r="K17" s="12">
        <v>183</v>
      </c>
      <c r="L17" s="21">
        <f t="shared" si="5"/>
        <v>48.157894736842103</v>
      </c>
      <c r="M17" s="12">
        <v>1</v>
      </c>
      <c r="N17" s="21">
        <f t="shared" si="6"/>
        <v>0.26315789473684209</v>
      </c>
      <c r="O17" s="12">
        <v>22</v>
      </c>
      <c r="P17" s="21">
        <f t="shared" si="7"/>
        <v>5.7894736842105265</v>
      </c>
      <c r="Q17" s="12">
        <f t="shared" si="0"/>
        <v>363</v>
      </c>
      <c r="R17" s="21">
        <f t="shared" si="8"/>
        <v>95.526315789473685</v>
      </c>
      <c r="S17" s="12">
        <v>17</v>
      </c>
      <c r="T17" s="21">
        <f t="shared" si="9"/>
        <v>4.4736842105263159</v>
      </c>
      <c r="U17" s="11">
        <f t="shared" si="1"/>
        <v>380</v>
      </c>
      <c r="V17" s="60">
        <f t="shared" si="1"/>
        <v>100</v>
      </c>
      <c r="W17" s="23"/>
      <c r="X17" s="11">
        <v>492</v>
      </c>
      <c r="Y17" s="24">
        <f t="shared" si="2"/>
        <v>77.235772357723576</v>
      </c>
    </row>
    <row r="18" spans="2:25" ht="24.95" customHeight="1">
      <c r="B18" s="85" t="s">
        <v>27</v>
      </c>
      <c r="C18" s="86"/>
      <c r="D18" s="48">
        <v>323</v>
      </c>
      <c r="E18" s="58" t="s">
        <v>16</v>
      </c>
      <c r="F18" s="29"/>
      <c r="G18" s="11">
        <v>30</v>
      </c>
      <c r="H18" s="21">
        <f t="shared" si="3"/>
        <v>8.0862533692722369</v>
      </c>
      <c r="I18" s="12">
        <v>135</v>
      </c>
      <c r="J18" s="21">
        <f t="shared" si="4"/>
        <v>36.388140161725069</v>
      </c>
      <c r="K18" s="12">
        <v>163</v>
      </c>
      <c r="L18" s="21">
        <f t="shared" si="5"/>
        <v>43.935309973045818</v>
      </c>
      <c r="M18" s="12">
        <v>5</v>
      </c>
      <c r="N18" s="21">
        <f t="shared" si="6"/>
        <v>1.3477088948787064</v>
      </c>
      <c r="O18" s="12">
        <v>18</v>
      </c>
      <c r="P18" s="21">
        <f t="shared" si="7"/>
        <v>4.8517520215633425</v>
      </c>
      <c r="Q18" s="12">
        <f t="shared" si="0"/>
        <v>351</v>
      </c>
      <c r="R18" s="21">
        <f t="shared" si="8"/>
        <v>94.609164420485172</v>
      </c>
      <c r="S18" s="12">
        <v>20</v>
      </c>
      <c r="T18" s="21">
        <f t="shared" si="9"/>
        <v>5.3908355795148255</v>
      </c>
      <c r="U18" s="11">
        <f t="shared" si="1"/>
        <v>371</v>
      </c>
      <c r="V18" s="60">
        <f t="shared" si="1"/>
        <v>100</v>
      </c>
      <c r="W18" s="23"/>
      <c r="X18" s="11">
        <v>491</v>
      </c>
      <c r="Y18" s="24">
        <f t="shared" si="2"/>
        <v>75.560081466395118</v>
      </c>
    </row>
    <row r="19" spans="2:25" ht="24.95" customHeight="1">
      <c r="B19" s="85" t="s">
        <v>27</v>
      </c>
      <c r="C19" s="86"/>
      <c r="D19" s="48">
        <v>324</v>
      </c>
      <c r="E19" s="58" t="s">
        <v>15</v>
      </c>
      <c r="F19" s="29"/>
      <c r="G19" s="11">
        <v>18</v>
      </c>
      <c r="H19" s="60">
        <f t="shared" si="3"/>
        <v>4.6153846153846159</v>
      </c>
      <c r="I19" s="12">
        <v>122</v>
      </c>
      <c r="J19" s="60">
        <f t="shared" si="4"/>
        <v>31.282051282051281</v>
      </c>
      <c r="K19" s="12">
        <v>216</v>
      </c>
      <c r="L19" s="60">
        <f t="shared" si="5"/>
        <v>55.384615384615387</v>
      </c>
      <c r="M19" s="12">
        <v>0</v>
      </c>
      <c r="N19" s="60">
        <f t="shared" si="6"/>
        <v>0</v>
      </c>
      <c r="O19" s="12">
        <v>22</v>
      </c>
      <c r="P19" s="60">
        <f t="shared" si="7"/>
        <v>5.6410256410256414</v>
      </c>
      <c r="Q19" s="12">
        <f t="shared" si="0"/>
        <v>378</v>
      </c>
      <c r="R19" s="60">
        <f t="shared" si="8"/>
        <v>96.92307692307692</v>
      </c>
      <c r="S19" s="12">
        <v>12</v>
      </c>
      <c r="T19" s="60">
        <f t="shared" si="9"/>
        <v>3.0769230769230771</v>
      </c>
      <c r="U19" s="11">
        <f t="shared" si="1"/>
        <v>390</v>
      </c>
      <c r="V19" s="60">
        <f t="shared" si="1"/>
        <v>100</v>
      </c>
      <c r="W19" s="23"/>
      <c r="X19" s="11">
        <v>539</v>
      </c>
      <c r="Y19" s="24">
        <f t="shared" si="2"/>
        <v>72.35621521335807</v>
      </c>
    </row>
    <row r="20" spans="2:25" ht="24.95" customHeight="1">
      <c r="B20" s="85" t="s">
        <v>27</v>
      </c>
      <c r="C20" s="86"/>
      <c r="D20" s="48">
        <v>324</v>
      </c>
      <c r="E20" s="58" t="s">
        <v>16</v>
      </c>
      <c r="F20" s="29"/>
      <c r="G20" s="11">
        <v>14</v>
      </c>
      <c r="H20" s="60">
        <f t="shared" si="3"/>
        <v>3.3096926713947989</v>
      </c>
      <c r="I20" s="12">
        <v>122</v>
      </c>
      <c r="J20" s="60">
        <f t="shared" si="4"/>
        <v>28.841607565011824</v>
      </c>
      <c r="K20" s="12">
        <v>226</v>
      </c>
      <c r="L20" s="60">
        <f t="shared" si="5"/>
        <v>53.427895981087467</v>
      </c>
      <c r="M20" s="12">
        <v>4</v>
      </c>
      <c r="N20" s="60">
        <f t="shared" si="6"/>
        <v>0.94562647754137119</v>
      </c>
      <c r="O20" s="12">
        <v>31</v>
      </c>
      <c r="P20" s="60">
        <f t="shared" si="7"/>
        <v>7.328605200945626</v>
      </c>
      <c r="Q20" s="12">
        <f t="shared" si="0"/>
        <v>397</v>
      </c>
      <c r="R20" s="60">
        <f t="shared" si="8"/>
        <v>93.853427895981085</v>
      </c>
      <c r="S20" s="12">
        <v>26</v>
      </c>
      <c r="T20" s="60">
        <f t="shared" si="9"/>
        <v>6.1465721040189125</v>
      </c>
      <c r="U20" s="11">
        <f t="shared" si="1"/>
        <v>423</v>
      </c>
      <c r="V20" s="60">
        <f t="shared" si="1"/>
        <v>100</v>
      </c>
      <c r="W20" s="23"/>
      <c r="X20" s="11">
        <v>538</v>
      </c>
      <c r="Y20" s="24">
        <f t="shared" si="2"/>
        <v>78.624535315985128</v>
      </c>
    </row>
    <row r="21" spans="2:25" ht="24.95" customHeight="1">
      <c r="B21" s="85" t="s">
        <v>27</v>
      </c>
      <c r="C21" s="86"/>
      <c r="D21" s="48">
        <v>325</v>
      </c>
      <c r="E21" s="58" t="s">
        <v>15</v>
      </c>
      <c r="F21" s="29"/>
      <c r="G21" s="11">
        <v>33</v>
      </c>
      <c r="H21" s="60">
        <f t="shared" si="3"/>
        <v>7.0362473347547976</v>
      </c>
      <c r="I21" s="12">
        <v>155</v>
      </c>
      <c r="J21" s="60">
        <f t="shared" si="4"/>
        <v>33.049040511727078</v>
      </c>
      <c r="K21" s="12">
        <v>228</v>
      </c>
      <c r="L21" s="60">
        <f t="shared" si="5"/>
        <v>48.614072494669507</v>
      </c>
      <c r="M21" s="12">
        <v>0</v>
      </c>
      <c r="N21" s="60">
        <f t="shared" si="6"/>
        <v>0</v>
      </c>
      <c r="O21" s="12">
        <v>31</v>
      </c>
      <c r="P21" s="60">
        <f t="shared" si="7"/>
        <v>6.6098081023454158</v>
      </c>
      <c r="Q21" s="12">
        <f t="shared" si="0"/>
        <v>447</v>
      </c>
      <c r="R21" s="60">
        <f t="shared" si="8"/>
        <v>95.309168443496802</v>
      </c>
      <c r="S21" s="12">
        <v>22</v>
      </c>
      <c r="T21" s="60">
        <f t="shared" si="9"/>
        <v>4.6908315565031984</v>
      </c>
      <c r="U21" s="11">
        <f t="shared" si="1"/>
        <v>469</v>
      </c>
      <c r="V21" s="60">
        <f t="shared" si="1"/>
        <v>100</v>
      </c>
      <c r="W21" s="23"/>
      <c r="X21" s="11">
        <v>606</v>
      </c>
      <c r="Y21" s="24">
        <f t="shared" si="2"/>
        <v>77.39273927392739</v>
      </c>
    </row>
    <row r="22" spans="2:25" ht="24.95" customHeight="1">
      <c r="B22" s="85" t="s">
        <v>27</v>
      </c>
      <c r="C22" s="86"/>
      <c r="D22" s="48">
        <v>325</v>
      </c>
      <c r="E22" s="58" t="s">
        <v>16</v>
      </c>
      <c r="F22" s="29"/>
      <c r="G22" s="11">
        <v>27</v>
      </c>
      <c r="H22" s="60">
        <f t="shared" si="3"/>
        <v>5.9080962800875279</v>
      </c>
      <c r="I22" s="12">
        <v>154</v>
      </c>
      <c r="J22" s="60">
        <f t="shared" si="4"/>
        <v>33.698030634573307</v>
      </c>
      <c r="K22" s="12">
        <v>224</v>
      </c>
      <c r="L22" s="60">
        <f t="shared" si="5"/>
        <v>49.015317286652078</v>
      </c>
      <c r="M22" s="12">
        <v>2</v>
      </c>
      <c r="N22" s="60">
        <f t="shared" si="6"/>
        <v>0.43763676148796499</v>
      </c>
      <c r="O22" s="12">
        <v>24</v>
      </c>
      <c r="P22" s="60">
        <f t="shared" si="7"/>
        <v>5.2516411378555796</v>
      </c>
      <c r="Q22" s="12">
        <f t="shared" si="0"/>
        <v>431</v>
      </c>
      <c r="R22" s="60">
        <f t="shared" si="8"/>
        <v>94.310722100656449</v>
      </c>
      <c r="S22" s="12">
        <v>26</v>
      </c>
      <c r="T22" s="60">
        <f t="shared" si="9"/>
        <v>5.6892778993435451</v>
      </c>
      <c r="U22" s="11">
        <f t="shared" si="1"/>
        <v>457</v>
      </c>
      <c r="V22" s="60">
        <f t="shared" si="1"/>
        <v>100</v>
      </c>
      <c r="W22" s="23"/>
      <c r="X22" s="11">
        <v>606</v>
      </c>
      <c r="Y22" s="24">
        <f t="shared" si="2"/>
        <v>75.412541254125415</v>
      </c>
    </row>
    <row r="23" spans="2:25" ht="24.95" customHeight="1">
      <c r="B23" s="85" t="s">
        <v>27</v>
      </c>
      <c r="C23" s="86"/>
      <c r="D23" s="48">
        <v>326</v>
      </c>
      <c r="E23" s="58" t="s">
        <v>15</v>
      </c>
      <c r="F23" s="29"/>
      <c r="G23" s="11">
        <v>61</v>
      </c>
      <c r="H23" s="60">
        <f>G23/U23*100</f>
        <v>11.844660194174757</v>
      </c>
      <c r="I23" s="12">
        <v>154</v>
      </c>
      <c r="J23" s="60">
        <f t="shared" si="4"/>
        <v>29.902912621359224</v>
      </c>
      <c r="K23" s="12">
        <v>207</v>
      </c>
      <c r="L23" s="60">
        <f t="shared" si="5"/>
        <v>40.194174757281552</v>
      </c>
      <c r="M23" s="12">
        <v>0</v>
      </c>
      <c r="N23" s="60">
        <f t="shared" si="6"/>
        <v>0</v>
      </c>
      <c r="O23" s="12">
        <v>60</v>
      </c>
      <c r="P23" s="60">
        <f t="shared" si="7"/>
        <v>11.650485436893204</v>
      </c>
      <c r="Q23" s="12">
        <f t="shared" si="0"/>
        <v>482</v>
      </c>
      <c r="R23" s="60">
        <f t="shared" si="8"/>
        <v>93.592233009708735</v>
      </c>
      <c r="S23" s="12">
        <v>33</v>
      </c>
      <c r="T23" s="60">
        <f t="shared" si="9"/>
        <v>6.407766990291262</v>
      </c>
      <c r="U23" s="11">
        <f t="shared" si="1"/>
        <v>515</v>
      </c>
      <c r="V23" s="60">
        <f t="shared" si="1"/>
        <v>100</v>
      </c>
      <c r="W23" s="23"/>
      <c r="X23" s="11">
        <v>676</v>
      </c>
      <c r="Y23" s="24">
        <f t="shared" si="2"/>
        <v>76.183431952662716</v>
      </c>
    </row>
    <row r="24" spans="2:25" ht="24.95" customHeight="1">
      <c r="B24" s="85" t="s">
        <v>27</v>
      </c>
      <c r="C24" s="86"/>
      <c r="D24" s="48">
        <v>327</v>
      </c>
      <c r="E24" s="58" t="s">
        <v>15</v>
      </c>
      <c r="F24" s="29"/>
      <c r="G24" s="11">
        <v>115</v>
      </c>
      <c r="H24" s="60">
        <f t="shared" si="3"/>
        <v>19.69178082191781</v>
      </c>
      <c r="I24" s="12">
        <v>330</v>
      </c>
      <c r="J24" s="60">
        <f t="shared" si="4"/>
        <v>56.5068493150685</v>
      </c>
      <c r="K24" s="12">
        <v>52</v>
      </c>
      <c r="L24" s="60">
        <f t="shared" si="5"/>
        <v>8.9041095890410951</v>
      </c>
      <c r="M24" s="12">
        <v>19</v>
      </c>
      <c r="N24" s="60">
        <f t="shared" si="6"/>
        <v>3.2534246575342465</v>
      </c>
      <c r="O24" s="12">
        <v>40</v>
      </c>
      <c r="P24" s="60">
        <f t="shared" si="7"/>
        <v>6.8493150684931505</v>
      </c>
      <c r="Q24" s="12">
        <f t="shared" si="0"/>
        <v>556</v>
      </c>
      <c r="R24" s="60">
        <f t="shared" si="8"/>
        <v>95.205479452054803</v>
      </c>
      <c r="S24" s="12">
        <v>28</v>
      </c>
      <c r="T24" s="60">
        <f t="shared" si="9"/>
        <v>4.7945205479452051</v>
      </c>
      <c r="U24" s="11">
        <f t="shared" si="1"/>
        <v>584</v>
      </c>
      <c r="V24" s="60">
        <f t="shared" si="1"/>
        <v>100.00000000000001</v>
      </c>
      <c r="W24" s="23"/>
      <c r="X24" s="11">
        <v>708</v>
      </c>
      <c r="Y24" s="24">
        <f t="shared" si="2"/>
        <v>82.485875706214685</v>
      </c>
    </row>
    <row r="25" spans="2:25" ht="24.95" customHeight="1">
      <c r="B25" s="85" t="s">
        <v>27</v>
      </c>
      <c r="C25" s="86"/>
      <c r="D25" s="48">
        <v>327</v>
      </c>
      <c r="E25" s="58" t="s">
        <v>16</v>
      </c>
      <c r="F25" s="29"/>
      <c r="G25" s="11">
        <v>131</v>
      </c>
      <c r="H25" s="60">
        <f t="shared" si="3"/>
        <v>23.561151079136692</v>
      </c>
      <c r="I25" s="12">
        <v>283</v>
      </c>
      <c r="J25" s="60">
        <f t="shared" si="4"/>
        <v>50.899280575539571</v>
      </c>
      <c r="K25" s="12">
        <v>70</v>
      </c>
      <c r="L25" s="60">
        <f t="shared" si="5"/>
        <v>12.589928057553957</v>
      </c>
      <c r="M25" s="12">
        <v>20</v>
      </c>
      <c r="N25" s="60">
        <f t="shared" si="6"/>
        <v>3.5971223021582732</v>
      </c>
      <c r="O25" s="12">
        <v>28</v>
      </c>
      <c r="P25" s="60">
        <f t="shared" si="7"/>
        <v>5.0359712230215825</v>
      </c>
      <c r="Q25" s="12">
        <f t="shared" si="0"/>
        <v>532</v>
      </c>
      <c r="R25" s="60">
        <f t="shared" si="8"/>
        <v>95.683453237410077</v>
      </c>
      <c r="S25" s="12">
        <v>24</v>
      </c>
      <c r="T25" s="60">
        <f t="shared" si="9"/>
        <v>4.3165467625899279</v>
      </c>
      <c r="U25" s="11">
        <f t="shared" si="1"/>
        <v>556</v>
      </c>
      <c r="V25" s="60">
        <f t="shared" si="1"/>
        <v>100</v>
      </c>
      <c r="W25" s="23"/>
      <c r="X25" s="11">
        <v>708</v>
      </c>
      <c r="Y25" s="24">
        <f t="shared" si="2"/>
        <v>78.531073446327682</v>
      </c>
    </row>
    <row r="26" spans="2:25" ht="24.95" customHeight="1">
      <c r="B26" s="85" t="s">
        <v>27</v>
      </c>
      <c r="C26" s="86"/>
      <c r="D26" s="48">
        <v>328</v>
      </c>
      <c r="E26" s="58" t="s">
        <v>15</v>
      </c>
      <c r="F26" s="29"/>
      <c r="G26" s="11">
        <v>134</v>
      </c>
      <c r="H26" s="60">
        <f t="shared" si="3"/>
        <v>28.879310344827587</v>
      </c>
      <c r="I26" s="12">
        <v>192</v>
      </c>
      <c r="J26" s="60">
        <f t="shared" si="4"/>
        <v>41.379310344827587</v>
      </c>
      <c r="K26" s="12">
        <v>63</v>
      </c>
      <c r="L26" s="60">
        <f t="shared" si="5"/>
        <v>13.577586206896552</v>
      </c>
      <c r="M26" s="12">
        <v>14</v>
      </c>
      <c r="N26" s="60">
        <f t="shared" si="6"/>
        <v>3.0172413793103448</v>
      </c>
      <c r="O26" s="12">
        <v>38</v>
      </c>
      <c r="P26" s="60">
        <f t="shared" si="7"/>
        <v>8.1896551724137936</v>
      </c>
      <c r="Q26" s="12">
        <f t="shared" si="0"/>
        <v>441</v>
      </c>
      <c r="R26" s="60">
        <f t="shared" si="8"/>
        <v>95.043103448275872</v>
      </c>
      <c r="S26" s="12">
        <v>23</v>
      </c>
      <c r="T26" s="60">
        <f t="shared" si="9"/>
        <v>4.9568965517241379</v>
      </c>
      <c r="U26" s="11">
        <f t="shared" si="1"/>
        <v>464</v>
      </c>
      <c r="V26" s="60">
        <f t="shared" si="1"/>
        <v>100.00000000000001</v>
      </c>
      <c r="W26" s="23"/>
      <c r="X26" s="11">
        <v>595</v>
      </c>
      <c r="Y26" s="24">
        <f t="shared" si="2"/>
        <v>77.983193277310932</v>
      </c>
    </row>
    <row r="27" spans="2:25" ht="24.95" customHeight="1">
      <c r="B27" s="85" t="s">
        <v>27</v>
      </c>
      <c r="C27" s="86"/>
      <c r="D27" s="48">
        <v>328</v>
      </c>
      <c r="E27" s="58" t="s">
        <v>16</v>
      </c>
      <c r="F27" s="29"/>
      <c r="G27" s="11">
        <v>147</v>
      </c>
      <c r="H27" s="60">
        <f t="shared" si="3"/>
        <v>31.612903225806448</v>
      </c>
      <c r="I27" s="12">
        <v>196</v>
      </c>
      <c r="J27" s="60">
        <f t="shared" si="4"/>
        <v>42.1505376344086</v>
      </c>
      <c r="K27" s="12">
        <v>54</v>
      </c>
      <c r="L27" s="60">
        <f t="shared" si="5"/>
        <v>11.612903225806452</v>
      </c>
      <c r="M27" s="12">
        <v>11</v>
      </c>
      <c r="N27" s="60">
        <f t="shared" si="6"/>
        <v>2.3655913978494625</v>
      </c>
      <c r="O27" s="12">
        <v>36</v>
      </c>
      <c r="P27" s="60">
        <f t="shared" si="7"/>
        <v>7.741935483870968</v>
      </c>
      <c r="Q27" s="12">
        <f t="shared" si="0"/>
        <v>444</v>
      </c>
      <c r="R27" s="60">
        <f t="shared" si="8"/>
        <v>95.483870967741936</v>
      </c>
      <c r="S27" s="12">
        <v>21</v>
      </c>
      <c r="T27" s="60">
        <f t="shared" si="9"/>
        <v>4.5161290322580641</v>
      </c>
      <c r="U27" s="11">
        <f t="shared" si="1"/>
        <v>465</v>
      </c>
      <c r="V27" s="60">
        <f t="shared" si="1"/>
        <v>100</v>
      </c>
      <c r="W27" s="23"/>
      <c r="X27" s="11">
        <v>595</v>
      </c>
      <c r="Y27" s="24">
        <f t="shared" si="2"/>
        <v>78.151260504201687</v>
      </c>
    </row>
    <row r="28" spans="2:25" ht="24.95" customHeight="1">
      <c r="B28" s="85" t="s">
        <v>27</v>
      </c>
      <c r="C28" s="86"/>
      <c r="D28" s="48">
        <v>332</v>
      </c>
      <c r="E28" s="58" t="s">
        <v>15</v>
      </c>
      <c r="F28" s="29"/>
      <c r="G28" s="11">
        <v>69</v>
      </c>
      <c r="H28" s="60">
        <f t="shared" si="3"/>
        <v>20.294117647058822</v>
      </c>
      <c r="I28" s="12">
        <v>161</v>
      </c>
      <c r="J28" s="60">
        <f t="shared" si="4"/>
        <v>47.352941176470587</v>
      </c>
      <c r="K28" s="12">
        <v>24</v>
      </c>
      <c r="L28" s="60">
        <f t="shared" si="5"/>
        <v>7.0588235294117645</v>
      </c>
      <c r="M28" s="12">
        <v>5</v>
      </c>
      <c r="N28" s="60">
        <f t="shared" si="6"/>
        <v>1.4705882352941175</v>
      </c>
      <c r="O28" s="12">
        <v>59</v>
      </c>
      <c r="P28" s="60">
        <f t="shared" si="7"/>
        <v>17.352941176470587</v>
      </c>
      <c r="Q28" s="12">
        <f t="shared" si="0"/>
        <v>318</v>
      </c>
      <c r="R28" s="60">
        <f t="shared" si="8"/>
        <v>93.529411764705884</v>
      </c>
      <c r="S28" s="12">
        <v>22</v>
      </c>
      <c r="T28" s="60">
        <f t="shared" si="9"/>
        <v>6.4705882352941186</v>
      </c>
      <c r="U28" s="11">
        <f t="shared" si="1"/>
        <v>340</v>
      </c>
      <c r="V28" s="60">
        <f t="shared" si="1"/>
        <v>100</v>
      </c>
      <c r="W28" s="23"/>
      <c r="X28" s="11">
        <v>485</v>
      </c>
      <c r="Y28" s="24">
        <f t="shared" si="2"/>
        <v>70.103092783505147</v>
      </c>
    </row>
    <row r="29" spans="2:25" ht="24.95" customHeight="1">
      <c r="B29" s="85" t="s">
        <v>27</v>
      </c>
      <c r="C29" s="86"/>
      <c r="D29" s="48">
        <v>333</v>
      </c>
      <c r="E29" s="58" t="s">
        <v>15</v>
      </c>
      <c r="F29" s="29"/>
      <c r="G29" s="11">
        <v>99</v>
      </c>
      <c r="H29" s="60">
        <f t="shared" si="3"/>
        <v>24.565756823821339</v>
      </c>
      <c r="I29" s="12">
        <v>156</v>
      </c>
      <c r="J29" s="60">
        <f t="shared" si="4"/>
        <v>38.70967741935484</v>
      </c>
      <c r="K29" s="12">
        <v>48</v>
      </c>
      <c r="L29" s="60">
        <f t="shared" si="5"/>
        <v>11.910669975186105</v>
      </c>
      <c r="M29" s="12">
        <v>13</v>
      </c>
      <c r="N29" s="60">
        <f t="shared" si="6"/>
        <v>3.225806451612903</v>
      </c>
      <c r="O29" s="12">
        <v>56</v>
      </c>
      <c r="P29" s="60">
        <f t="shared" si="7"/>
        <v>13.895781637717123</v>
      </c>
      <c r="Q29" s="12">
        <f t="shared" si="0"/>
        <v>372</v>
      </c>
      <c r="R29" s="60">
        <f t="shared" si="8"/>
        <v>92.307692307692307</v>
      </c>
      <c r="S29" s="12">
        <v>31</v>
      </c>
      <c r="T29" s="60">
        <f t="shared" si="9"/>
        <v>7.6923076923076925</v>
      </c>
      <c r="U29" s="11">
        <f t="shared" si="1"/>
        <v>403</v>
      </c>
      <c r="V29" s="60">
        <f t="shared" si="1"/>
        <v>100</v>
      </c>
      <c r="W29" s="23"/>
      <c r="X29" s="11">
        <v>518</v>
      </c>
      <c r="Y29" s="24">
        <f t="shared" si="2"/>
        <v>77.799227799227793</v>
      </c>
    </row>
    <row r="30" spans="2:25" ht="24.95" customHeight="1" thickBot="1">
      <c r="B30" s="92" t="s">
        <v>27</v>
      </c>
      <c r="C30" s="93"/>
      <c r="D30" s="49">
        <v>333</v>
      </c>
      <c r="E30" s="59" t="s">
        <v>16</v>
      </c>
      <c r="F30" s="29"/>
      <c r="G30" s="13">
        <v>94</v>
      </c>
      <c r="H30" s="25">
        <f>G30/U30*100</f>
        <v>25.474254742547426</v>
      </c>
      <c r="I30" s="14">
        <v>162</v>
      </c>
      <c r="J30" s="25">
        <f t="shared" si="4"/>
        <v>43.902439024390247</v>
      </c>
      <c r="K30" s="14">
        <v>29</v>
      </c>
      <c r="L30" s="25">
        <f t="shared" si="5"/>
        <v>7.8590785907859075</v>
      </c>
      <c r="M30" s="14">
        <v>8</v>
      </c>
      <c r="N30" s="25">
        <f t="shared" si="6"/>
        <v>2.168021680216802</v>
      </c>
      <c r="O30" s="14">
        <v>51</v>
      </c>
      <c r="P30" s="25">
        <f t="shared" si="7"/>
        <v>13.821138211382115</v>
      </c>
      <c r="Q30" s="15">
        <f t="shared" si="0"/>
        <v>344</v>
      </c>
      <c r="R30" s="25">
        <f t="shared" si="8"/>
        <v>93.224932249322492</v>
      </c>
      <c r="S30" s="14">
        <v>25</v>
      </c>
      <c r="T30" s="25">
        <f t="shared" si="9"/>
        <v>6.7750677506775059</v>
      </c>
      <c r="U30" s="16">
        <f t="shared" ref="U30:V30" si="10">SUM(Q30,S30)</f>
        <v>369</v>
      </c>
      <c r="V30" s="64">
        <f t="shared" si="10"/>
        <v>100</v>
      </c>
      <c r="W30" s="23"/>
      <c r="X30" s="13">
        <v>518</v>
      </c>
      <c r="Y30" s="26">
        <f>U30/X30*100</f>
        <v>71.235521235521233</v>
      </c>
    </row>
    <row r="31" spans="2:25" ht="5.0999999999999996" customHeight="1">
      <c r="B31" s="17" t="s">
        <v>9</v>
      </c>
      <c r="C31" s="17"/>
      <c r="D31" s="17"/>
      <c r="E31" s="17"/>
      <c r="F31" s="27"/>
      <c r="G31" s="17"/>
      <c r="H31" s="61"/>
      <c r="I31" s="17"/>
      <c r="J31" s="62"/>
      <c r="K31" s="17"/>
      <c r="L31" s="61"/>
      <c r="M31" s="17"/>
      <c r="N31" s="61"/>
      <c r="O31" s="17"/>
      <c r="P31" s="61"/>
      <c r="Q31" s="17"/>
      <c r="R31" s="61"/>
      <c r="S31" s="17"/>
      <c r="T31" s="61"/>
      <c r="U31" s="17"/>
      <c r="V31" s="61"/>
      <c r="W31" s="27"/>
      <c r="X31" s="17"/>
      <c r="Y31" s="27"/>
    </row>
    <row r="32" spans="2:25" ht="5.0999999999999996" customHeight="1" thickBot="1">
      <c r="B32" s="17"/>
      <c r="C32" s="17"/>
      <c r="D32" s="17"/>
      <c r="E32" s="17"/>
      <c r="F32" s="27"/>
      <c r="G32" s="17"/>
      <c r="H32" s="61"/>
      <c r="I32" s="17"/>
      <c r="J32" s="61"/>
      <c r="K32" s="17"/>
      <c r="L32" s="61"/>
      <c r="M32" s="17"/>
      <c r="N32" s="61"/>
      <c r="O32" s="17"/>
      <c r="P32" s="61"/>
      <c r="Q32" s="17"/>
      <c r="R32" s="61"/>
      <c r="S32" s="17"/>
      <c r="T32" s="61"/>
      <c r="U32" s="17"/>
      <c r="V32" s="61"/>
      <c r="W32" s="27"/>
      <c r="X32" s="17"/>
      <c r="Y32" s="27"/>
    </row>
    <row r="33" spans="2:25" ht="24.95" customHeight="1" thickTop="1" thickBot="1">
      <c r="B33" s="94" t="s">
        <v>12</v>
      </c>
      <c r="C33" s="95"/>
      <c r="D33" s="95"/>
      <c r="E33" s="96"/>
      <c r="F33" s="43"/>
      <c r="G33" s="44">
        <f>SUM(G11:G32)</f>
        <v>1212</v>
      </c>
      <c r="H33" s="45">
        <f>G33/U33*100</f>
        <v>14.158878504672897</v>
      </c>
      <c r="I33" s="46">
        <f>SUM(I11:I32)</f>
        <v>3447</v>
      </c>
      <c r="J33" s="45">
        <f>I33/U33*100</f>
        <v>40.268691588785046</v>
      </c>
      <c r="K33" s="46">
        <f>SUM(K11:K32)</f>
        <v>2681</v>
      </c>
      <c r="L33" s="45">
        <f>K33/U33*100</f>
        <v>31.320093457943926</v>
      </c>
      <c r="M33" s="46">
        <f>SUM(M11:M32)</f>
        <v>112</v>
      </c>
      <c r="N33" s="45">
        <f>M33/U33*100</f>
        <v>1.3084112149532712</v>
      </c>
      <c r="O33" s="46">
        <f>SUM(O11:O32)</f>
        <v>659</v>
      </c>
      <c r="P33" s="45">
        <f>O33/U33*100</f>
        <v>7.6985981308411207</v>
      </c>
      <c r="Q33" s="46">
        <f>SUM(Q11:Q32)</f>
        <v>8111</v>
      </c>
      <c r="R33" s="45">
        <f>Q33/U33*100</f>
        <v>94.754672897196258</v>
      </c>
      <c r="S33" s="46">
        <f>SUM(S11:S32)</f>
        <v>449</v>
      </c>
      <c r="T33" s="45">
        <f>S33/U33*100</f>
        <v>5.2453271028037385</v>
      </c>
      <c r="U33" s="46">
        <f>SUM(U11:U32)</f>
        <v>8560</v>
      </c>
      <c r="V33" s="47">
        <f>SUM(R33,T33)</f>
        <v>100</v>
      </c>
      <c r="W33" s="30"/>
      <c r="X33" s="44">
        <f>SUM(X9:X30)</f>
        <v>11298</v>
      </c>
      <c r="Y33" s="47">
        <f>U33/X33*100</f>
        <v>75.765622234023724</v>
      </c>
    </row>
    <row r="34" spans="2:25" ht="15.75" thickTop="1">
      <c r="B34" s="3"/>
      <c r="C34" s="3"/>
      <c r="D34" s="3"/>
      <c r="E34" s="3"/>
    </row>
    <row r="35" spans="2:25" ht="18" thickBot="1">
      <c r="B35" s="31" t="s">
        <v>10</v>
      </c>
      <c r="C35" s="32"/>
      <c r="D35" s="32"/>
      <c r="E35" s="32"/>
      <c r="G35" s="36">
        <v>11</v>
      </c>
    </row>
    <row r="36" spans="2:25" ht="18" thickTop="1">
      <c r="B36" s="33" t="s">
        <v>11</v>
      </c>
      <c r="C36" s="34"/>
      <c r="D36" s="34"/>
      <c r="E36" s="34"/>
      <c r="G36" s="35">
        <f>COUNTA(D11:D30)</f>
        <v>20</v>
      </c>
    </row>
    <row r="37" spans="2:25">
      <c r="B37" s="3"/>
      <c r="C37" s="3"/>
      <c r="D37" s="3"/>
      <c r="E37" s="3"/>
    </row>
    <row r="38" spans="2:25">
      <c r="B38" s="3"/>
      <c r="C38" s="3"/>
      <c r="D38" s="3"/>
      <c r="E38" s="3"/>
    </row>
  </sheetData>
  <mergeCells count="36">
    <mergeCell ref="B30:C30"/>
    <mergeCell ref="B33:E33"/>
    <mergeCell ref="B24:C24"/>
    <mergeCell ref="B25:C25"/>
    <mergeCell ref="B26:C26"/>
    <mergeCell ref="B27:C27"/>
    <mergeCell ref="B28:C28"/>
    <mergeCell ref="B29:C29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11:C11"/>
    <mergeCell ref="B2:Y2"/>
    <mergeCell ref="B3:Y3"/>
    <mergeCell ref="B5:Y5"/>
    <mergeCell ref="Q7:Y7"/>
    <mergeCell ref="B8:C9"/>
    <mergeCell ref="D8:D9"/>
    <mergeCell ref="E8:E9"/>
    <mergeCell ref="Q8:Q9"/>
    <mergeCell ref="R8:R9"/>
    <mergeCell ref="S8:S9"/>
    <mergeCell ref="T8:T9"/>
    <mergeCell ref="U8:U9"/>
    <mergeCell ref="V8:V9"/>
    <mergeCell ref="X8:X9"/>
    <mergeCell ref="Y8:Y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Z23"/>
  <sheetViews>
    <sheetView showWhiteSpace="0" topLeftCell="A2" zoomScale="110" zoomScaleNormal="110" workbookViewId="0">
      <selection activeCell="X16" sqref="X16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6.57031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3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32"/>
    </row>
    <row r="3" spans="1:26">
      <c r="A3" s="32"/>
      <c r="B3" s="72" t="s">
        <v>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32"/>
    </row>
    <row r="4" spans="1:2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3" customHeight="1">
      <c r="A5" s="32"/>
      <c r="B5" s="73" t="s">
        <v>51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32"/>
    </row>
    <row r="6" spans="1:26" ht="24.95" customHeight="1" thickBot="1">
      <c r="A6" s="5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3"/>
    </row>
    <row r="7" spans="1:26" ht="16.5" thickTop="1" thickBot="1">
      <c r="Q7" s="75" t="s">
        <v>22</v>
      </c>
      <c r="R7" s="75"/>
      <c r="S7" s="75"/>
      <c r="T7" s="75"/>
      <c r="U7" s="75"/>
      <c r="V7" s="75"/>
      <c r="W7" s="75"/>
      <c r="X7" s="75"/>
      <c r="Y7" s="75"/>
    </row>
    <row r="8" spans="1:26" ht="24.95" customHeight="1">
      <c r="B8" s="76" t="s">
        <v>24</v>
      </c>
      <c r="C8" s="77"/>
      <c r="D8" s="77" t="s">
        <v>14</v>
      </c>
      <c r="E8" s="81" t="s">
        <v>13</v>
      </c>
      <c r="F8" s="2"/>
      <c r="G8" s="37"/>
      <c r="H8" s="38"/>
      <c r="I8" s="39"/>
      <c r="J8" s="38"/>
      <c r="K8" s="39"/>
      <c r="L8" s="38"/>
      <c r="M8" s="39"/>
      <c r="N8" s="38"/>
      <c r="O8" s="39"/>
      <c r="P8" s="38"/>
      <c r="Q8" s="83" t="s">
        <v>1</v>
      </c>
      <c r="R8" s="67" t="s">
        <v>5</v>
      </c>
      <c r="S8" s="83" t="s">
        <v>2</v>
      </c>
      <c r="T8" s="67" t="s">
        <v>5</v>
      </c>
      <c r="U8" s="87" t="s">
        <v>4</v>
      </c>
      <c r="V8" s="67" t="s">
        <v>5</v>
      </c>
      <c r="W8" s="4"/>
      <c r="X8" s="87" t="s">
        <v>3</v>
      </c>
      <c r="Y8" s="67" t="s">
        <v>8</v>
      </c>
      <c r="Z8" s="1"/>
    </row>
    <row r="9" spans="1:26" ht="24.95" customHeight="1" thickBot="1">
      <c r="B9" s="78"/>
      <c r="C9" s="79"/>
      <c r="D9" s="80"/>
      <c r="E9" s="82"/>
      <c r="F9" s="2"/>
      <c r="G9" s="52" t="s">
        <v>6</v>
      </c>
      <c r="H9" s="41" t="s">
        <v>5</v>
      </c>
      <c r="I9" s="42" t="s">
        <v>6</v>
      </c>
      <c r="J9" s="41" t="s">
        <v>5</v>
      </c>
      <c r="K9" s="42" t="s">
        <v>6</v>
      </c>
      <c r="L9" s="41" t="s">
        <v>5</v>
      </c>
      <c r="M9" s="42" t="s">
        <v>6</v>
      </c>
      <c r="N9" s="41" t="s">
        <v>5</v>
      </c>
      <c r="O9" s="42" t="s">
        <v>6</v>
      </c>
      <c r="P9" s="41" t="s">
        <v>5</v>
      </c>
      <c r="Q9" s="84"/>
      <c r="R9" s="68"/>
      <c r="S9" s="84"/>
      <c r="T9" s="68"/>
      <c r="U9" s="88"/>
      <c r="V9" s="89"/>
      <c r="W9" s="4"/>
      <c r="X9" s="88"/>
      <c r="Y9" s="6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24.95" customHeight="1">
      <c r="B11" s="69" t="s">
        <v>52</v>
      </c>
      <c r="C11" s="70"/>
      <c r="D11" s="50">
        <v>330</v>
      </c>
      <c r="E11" s="56" t="s">
        <v>15</v>
      </c>
      <c r="F11" s="28"/>
      <c r="G11" s="5">
        <v>172</v>
      </c>
      <c r="H11" s="18">
        <f>G11/U11*100</f>
        <v>43.989769820971873</v>
      </c>
      <c r="I11" s="6">
        <v>186</v>
      </c>
      <c r="J11" s="18">
        <f>I11/U11*100</f>
        <v>47.570332480818415</v>
      </c>
      <c r="K11" s="6">
        <v>4</v>
      </c>
      <c r="L11" s="18">
        <f>K11/U11*100</f>
        <v>1.0230179028132993</v>
      </c>
      <c r="M11" s="6">
        <v>2</v>
      </c>
      <c r="N11" s="18">
        <f>M11/U11*100</f>
        <v>0.51150895140664965</v>
      </c>
      <c r="O11" s="6">
        <v>9</v>
      </c>
      <c r="P11" s="18">
        <f>O11/U11*100</f>
        <v>2.3017902813299234</v>
      </c>
      <c r="Q11" s="6">
        <f t="shared" ref="Q11:Q15" si="0">SUM(G11,I11,K11,M11,O11)</f>
        <v>373</v>
      </c>
      <c r="R11" s="18">
        <f>Q11/U11*100</f>
        <v>95.396419437340157</v>
      </c>
      <c r="S11" s="6">
        <v>18</v>
      </c>
      <c r="T11" s="18">
        <f>S11/U11*100</f>
        <v>4.6035805626598467</v>
      </c>
      <c r="U11" s="5">
        <f t="shared" ref="U11:V14" si="1">SUM(Q11,S11)</f>
        <v>391</v>
      </c>
      <c r="V11" s="63">
        <f t="shared" si="1"/>
        <v>100</v>
      </c>
      <c r="W11" s="19"/>
      <c r="X11" s="5">
        <v>491</v>
      </c>
      <c r="Y11" s="20">
        <f>U11/X11*100</f>
        <v>79.633401221995925</v>
      </c>
    </row>
    <row r="12" spans="1:26" ht="24.95" customHeight="1">
      <c r="B12" s="90" t="s">
        <v>52</v>
      </c>
      <c r="C12" s="91"/>
      <c r="D12" s="51">
        <v>330</v>
      </c>
      <c r="E12" s="57" t="s">
        <v>16</v>
      </c>
      <c r="F12" s="28"/>
      <c r="G12" s="7">
        <v>146</v>
      </c>
      <c r="H12" s="21">
        <f>G12/U12*100</f>
        <v>36.683417085427131</v>
      </c>
      <c r="I12" s="8">
        <v>222</v>
      </c>
      <c r="J12" s="21">
        <f>I12/U12*100</f>
        <v>55.778894472361806</v>
      </c>
      <c r="K12" s="8">
        <v>4</v>
      </c>
      <c r="L12" s="21">
        <f>K12/U12*100</f>
        <v>1.0050251256281406</v>
      </c>
      <c r="M12" s="8">
        <v>3</v>
      </c>
      <c r="N12" s="21">
        <f>M12/U12*100</f>
        <v>0.75376884422110546</v>
      </c>
      <c r="O12" s="8">
        <v>13</v>
      </c>
      <c r="P12" s="21">
        <f>O12/U12*100</f>
        <v>3.2663316582914574</v>
      </c>
      <c r="Q12" s="8">
        <f t="shared" si="0"/>
        <v>388</v>
      </c>
      <c r="R12" s="21">
        <f>Q12/U12*100</f>
        <v>97.48743718592965</v>
      </c>
      <c r="S12" s="8">
        <v>10</v>
      </c>
      <c r="T12" s="21">
        <f>S12/U12*100</f>
        <v>2.512562814070352</v>
      </c>
      <c r="U12" s="7">
        <f t="shared" si="1"/>
        <v>398</v>
      </c>
      <c r="V12" s="21">
        <f t="shared" si="1"/>
        <v>100</v>
      </c>
      <c r="W12" s="19"/>
      <c r="X12" s="7">
        <v>490</v>
      </c>
      <c r="Y12" s="22">
        <f t="shared" ref="Y12:Y14" si="2">U12/X12*100</f>
        <v>81.224489795918359</v>
      </c>
    </row>
    <row r="13" spans="1:26" ht="24.95" customHeight="1">
      <c r="B13" s="85" t="s">
        <v>52</v>
      </c>
      <c r="C13" s="86"/>
      <c r="D13" s="48">
        <v>331</v>
      </c>
      <c r="E13" s="58" t="s">
        <v>19</v>
      </c>
      <c r="F13" s="29"/>
      <c r="G13" s="9">
        <v>181</v>
      </c>
      <c r="H13" s="21">
        <f t="shared" ref="H13:H14" si="3">G13/U13*100</f>
        <v>41.418764302059493</v>
      </c>
      <c r="I13" s="10">
        <v>235</v>
      </c>
      <c r="J13" s="21">
        <f t="shared" ref="J13:J15" si="4">I13/U13*100</f>
        <v>53.775743707093824</v>
      </c>
      <c r="K13" s="10">
        <v>6</v>
      </c>
      <c r="L13" s="21">
        <f t="shared" ref="L13:L15" si="5">K13/U13*100</f>
        <v>1.3729977116704806</v>
      </c>
      <c r="M13" s="10">
        <v>2</v>
      </c>
      <c r="N13" s="21">
        <f t="shared" ref="N13:N15" si="6">M13/U13*100</f>
        <v>0.45766590389016021</v>
      </c>
      <c r="O13" s="10">
        <v>3</v>
      </c>
      <c r="P13" s="21">
        <f t="shared" ref="P13:P15" si="7">O13/U13*100</f>
        <v>0.68649885583524028</v>
      </c>
      <c r="Q13" s="10">
        <f t="shared" si="0"/>
        <v>427</v>
      </c>
      <c r="R13" s="21">
        <f t="shared" ref="R13:R15" si="8">Q13/U13*100</f>
        <v>97.711670480549202</v>
      </c>
      <c r="S13" s="10">
        <v>10</v>
      </c>
      <c r="T13" s="21">
        <f t="shared" ref="T13:T15" si="9">S13/U13*100</f>
        <v>2.2883295194508007</v>
      </c>
      <c r="U13" s="9">
        <f t="shared" si="1"/>
        <v>437</v>
      </c>
      <c r="V13" s="60">
        <f t="shared" si="1"/>
        <v>100</v>
      </c>
      <c r="W13" s="23"/>
      <c r="X13" s="11">
        <v>528</v>
      </c>
      <c r="Y13" s="24">
        <f t="shared" si="2"/>
        <v>82.765151515151516</v>
      </c>
    </row>
    <row r="14" spans="1:26" ht="24.95" customHeight="1">
      <c r="B14" s="85" t="s">
        <v>52</v>
      </c>
      <c r="C14" s="86"/>
      <c r="D14" s="48">
        <v>331</v>
      </c>
      <c r="E14" s="58" t="s">
        <v>20</v>
      </c>
      <c r="F14" s="29"/>
      <c r="G14" s="11">
        <v>186</v>
      </c>
      <c r="H14" s="60">
        <f t="shared" si="3"/>
        <v>42.176870748299322</v>
      </c>
      <c r="I14" s="12">
        <v>227</v>
      </c>
      <c r="J14" s="60">
        <f t="shared" si="4"/>
        <v>51.47392290249433</v>
      </c>
      <c r="K14" s="12">
        <v>7</v>
      </c>
      <c r="L14" s="60">
        <f t="shared" si="5"/>
        <v>1.5873015873015872</v>
      </c>
      <c r="M14" s="12">
        <v>1</v>
      </c>
      <c r="N14" s="60">
        <f t="shared" si="6"/>
        <v>0.22675736961451248</v>
      </c>
      <c r="O14" s="12">
        <v>5</v>
      </c>
      <c r="P14" s="60">
        <f t="shared" si="7"/>
        <v>1.1337868480725624</v>
      </c>
      <c r="Q14" s="12">
        <f t="shared" si="0"/>
        <v>426</v>
      </c>
      <c r="R14" s="60">
        <f t="shared" si="8"/>
        <v>96.598639455782305</v>
      </c>
      <c r="S14" s="12">
        <v>15</v>
      </c>
      <c r="T14" s="60">
        <f t="shared" si="9"/>
        <v>3.4013605442176873</v>
      </c>
      <c r="U14" s="11">
        <f t="shared" si="1"/>
        <v>441</v>
      </c>
      <c r="V14" s="60">
        <f t="shared" si="1"/>
        <v>99.999999999999986</v>
      </c>
      <c r="W14" s="23"/>
      <c r="X14" s="11">
        <v>527</v>
      </c>
      <c r="Y14" s="24">
        <f t="shared" si="2"/>
        <v>83.681214421252363</v>
      </c>
    </row>
    <row r="15" spans="1:26" ht="24.95" customHeight="1" thickBot="1">
      <c r="B15" s="92" t="s">
        <v>52</v>
      </c>
      <c r="C15" s="93"/>
      <c r="D15" s="49">
        <v>334</v>
      </c>
      <c r="E15" s="59" t="s">
        <v>15</v>
      </c>
      <c r="F15" s="29"/>
      <c r="G15" s="13">
        <v>183</v>
      </c>
      <c r="H15" s="25">
        <f>G15/U15*100</f>
        <v>36.673346693386769</v>
      </c>
      <c r="I15" s="14">
        <v>262</v>
      </c>
      <c r="J15" s="25">
        <f t="shared" si="4"/>
        <v>52.505010020040075</v>
      </c>
      <c r="K15" s="14">
        <v>17</v>
      </c>
      <c r="L15" s="25">
        <f t="shared" si="5"/>
        <v>3.4068136272545089</v>
      </c>
      <c r="M15" s="14">
        <v>8</v>
      </c>
      <c r="N15" s="25">
        <f t="shared" si="6"/>
        <v>1.6032064128256511</v>
      </c>
      <c r="O15" s="14">
        <v>11</v>
      </c>
      <c r="P15" s="25">
        <f t="shared" si="7"/>
        <v>2.2044088176352705</v>
      </c>
      <c r="Q15" s="15">
        <f t="shared" si="0"/>
        <v>481</v>
      </c>
      <c r="R15" s="25">
        <f t="shared" si="8"/>
        <v>96.392785571142284</v>
      </c>
      <c r="S15" s="14">
        <v>18</v>
      </c>
      <c r="T15" s="25">
        <f t="shared" si="9"/>
        <v>3.6072144288577155</v>
      </c>
      <c r="U15" s="16">
        <f t="shared" ref="U15:V15" si="10">SUM(Q15,S15)</f>
        <v>499</v>
      </c>
      <c r="V15" s="64">
        <f t="shared" si="10"/>
        <v>100</v>
      </c>
      <c r="W15" s="23"/>
      <c r="X15" s="13">
        <v>729</v>
      </c>
      <c r="Y15" s="26">
        <f>U15/X15*100</f>
        <v>68.449931412894372</v>
      </c>
    </row>
    <row r="16" spans="1:26" ht="5.0999999999999996" customHeight="1">
      <c r="B16" s="17" t="s">
        <v>9</v>
      </c>
      <c r="C16" s="17"/>
      <c r="D16" s="17"/>
      <c r="E16" s="17"/>
      <c r="F16" s="27"/>
      <c r="G16" s="17"/>
      <c r="H16" s="61"/>
      <c r="I16" s="17"/>
      <c r="J16" s="62"/>
      <c r="K16" s="17"/>
      <c r="L16" s="61"/>
      <c r="M16" s="17"/>
      <c r="N16" s="61"/>
      <c r="O16" s="17"/>
      <c r="P16" s="61"/>
      <c r="Q16" s="17"/>
      <c r="R16" s="61"/>
      <c r="S16" s="17"/>
      <c r="T16" s="61"/>
      <c r="U16" s="17"/>
      <c r="V16" s="61"/>
      <c r="W16" s="27"/>
      <c r="X16" s="17"/>
      <c r="Y16" s="27"/>
    </row>
    <row r="17" spans="2:25" ht="5.0999999999999996" customHeight="1" thickBot="1">
      <c r="B17" s="17"/>
      <c r="C17" s="17"/>
      <c r="D17" s="17"/>
      <c r="E17" s="17"/>
      <c r="F17" s="27"/>
      <c r="G17" s="17"/>
      <c r="H17" s="61"/>
      <c r="I17" s="17"/>
      <c r="J17" s="61"/>
      <c r="K17" s="17"/>
      <c r="L17" s="61"/>
      <c r="M17" s="17"/>
      <c r="N17" s="61"/>
      <c r="O17" s="17"/>
      <c r="P17" s="61"/>
      <c r="Q17" s="17"/>
      <c r="R17" s="61"/>
      <c r="S17" s="17"/>
      <c r="T17" s="61"/>
      <c r="U17" s="17"/>
      <c r="V17" s="61"/>
      <c r="W17" s="27"/>
      <c r="X17" s="17"/>
      <c r="Y17" s="27"/>
    </row>
    <row r="18" spans="2:25" ht="24.95" customHeight="1" thickTop="1" thickBot="1">
      <c r="B18" s="94" t="s">
        <v>12</v>
      </c>
      <c r="C18" s="95"/>
      <c r="D18" s="95"/>
      <c r="E18" s="96"/>
      <c r="F18" s="43"/>
      <c r="G18" s="44">
        <f>SUM(G11:G17)</f>
        <v>868</v>
      </c>
      <c r="H18" s="45">
        <f>G18/U18*100</f>
        <v>40.073868882733152</v>
      </c>
      <c r="I18" s="46">
        <f>SUM(I11:I17)</f>
        <v>1132</v>
      </c>
      <c r="J18" s="45">
        <f>I18/U18*100</f>
        <v>52.262234533702681</v>
      </c>
      <c r="K18" s="46">
        <f>SUM(K11:K17)</f>
        <v>38</v>
      </c>
      <c r="L18" s="45">
        <f>K18/U18*100</f>
        <v>1.7543859649122806</v>
      </c>
      <c r="M18" s="46">
        <f>SUM(M11:M17)</f>
        <v>16</v>
      </c>
      <c r="N18" s="45">
        <f>M18/U18*100</f>
        <v>0.73868882733148655</v>
      </c>
      <c r="O18" s="46">
        <f>SUM(O11:O17)</f>
        <v>41</v>
      </c>
      <c r="P18" s="45">
        <f>O18/U18*100</f>
        <v>1.8928901200369344</v>
      </c>
      <c r="Q18" s="46">
        <f>SUM(Q11:Q17)</f>
        <v>2095</v>
      </c>
      <c r="R18" s="45">
        <f>Q18/U18*100</f>
        <v>96.722068328716531</v>
      </c>
      <c r="S18" s="46">
        <f>SUM(S11:S17)</f>
        <v>71</v>
      </c>
      <c r="T18" s="45">
        <f>S18/U18*100</f>
        <v>3.2779316712834716</v>
      </c>
      <c r="U18" s="46">
        <f>SUM(U11:U17)</f>
        <v>2166</v>
      </c>
      <c r="V18" s="47">
        <f>SUM(R18,T18)</f>
        <v>100</v>
      </c>
      <c r="W18" s="30"/>
      <c r="X18" s="44">
        <f>SUM(X9:X15)</f>
        <v>2765</v>
      </c>
      <c r="Y18" s="47">
        <f>U18/X18*100</f>
        <v>78.33634719710669</v>
      </c>
    </row>
    <row r="19" spans="2:25" ht="15.75" thickTop="1">
      <c r="B19" s="3"/>
      <c r="C19" s="3"/>
      <c r="D19" s="3"/>
      <c r="E19" s="3"/>
    </row>
    <row r="20" spans="2:25" ht="18" thickBot="1">
      <c r="B20" s="31" t="s">
        <v>10</v>
      </c>
      <c r="C20" s="32"/>
      <c r="D20" s="32"/>
      <c r="E20" s="32"/>
      <c r="G20" s="36">
        <v>3</v>
      </c>
    </row>
    <row r="21" spans="2:25" ht="18" thickTop="1">
      <c r="B21" s="33" t="s">
        <v>11</v>
      </c>
      <c r="C21" s="34"/>
      <c r="D21" s="34"/>
      <c r="E21" s="34"/>
      <c r="G21" s="35">
        <f>COUNTA(D11:D15)</f>
        <v>5</v>
      </c>
    </row>
    <row r="22" spans="2:25">
      <c r="B22" s="3"/>
      <c r="C22" s="3"/>
      <c r="D22" s="3"/>
      <c r="E22" s="3"/>
    </row>
    <row r="23" spans="2:25">
      <c r="B23" s="3"/>
      <c r="C23" s="3"/>
      <c r="D23" s="3"/>
      <c r="E23" s="3"/>
    </row>
  </sheetData>
  <mergeCells count="21">
    <mergeCell ref="B15:C15"/>
    <mergeCell ref="B18:E18"/>
    <mergeCell ref="B12:C12"/>
    <mergeCell ref="B13:C13"/>
    <mergeCell ref="B14:C14"/>
    <mergeCell ref="B11:C11"/>
    <mergeCell ref="B2:Y2"/>
    <mergeCell ref="B3:Y3"/>
    <mergeCell ref="B5:Y5"/>
    <mergeCell ref="Q7:Y7"/>
    <mergeCell ref="B8:C9"/>
    <mergeCell ref="D8:D9"/>
    <mergeCell ref="E8:E9"/>
    <mergeCell ref="Q8:Q9"/>
    <mergeCell ref="R8:R9"/>
    <mergeCell ref="S8:S9"/>
    <mergeCell ref="T8:T9"/>
    <mergeCell ref="U8:U9"/>
    <mergeCell ref="V8:V9"/>
    <mergeCell ref="X8:X9"/>
    <mergeCell ref="Y8:Y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Z26"/>
  <sheetViews>
    <sheetView showWhiteSpace="0" topLeftCell="A7" zoomScale="110" zoomScaleNormal="110" workbookViewId="0">
      <selection activeCell="G21" sqref="G21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6.57031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3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32"/>
    </row>
    <row r="3" spans="1:26">
      <c r="A3" s="32"/>
      <c r="B3" s="72" t="s">
        <v>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32"/>
    </row>
    <row r="4" spans="1:2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3" customHeight="1">
      <c r="A5" s="32"/>
      <c r="B5" s="73" t="s">
        <v>53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32"/>
    </row>
    <row r="6" spans="1:26" ht="24.95" customHeight="1" thickBot="1">
      <c r="A6" s="5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3"/>
    </row>
    <row r="7" spans="1:26" ht="16.5" thickTop="1" thickBot="1">
      <c r="Q7" s="75" t="s">
        <v>22</v>
      </c>
      <c r="R7" s="75"/>
      <c r="S7" s="75"/>
      <c r="T7" s="75"/>
      <c r="U7" s="75"/>
      <c r="V7" s="75"/>
      <c r="W7" s="75"/>
      <c r="X7" s="75"/>
      <c r="Y7" s="75"/>
    </row>
    <row r="8" spans="1:26" ht="24.95" customHeight="1">
      <c r="B8" s="76" t="s">
        <v>24</v>
      </c>
      <c r="C8" s="77"/>
      <c r="D8" s="77" t="s">
        <v>14</v>
      </c>
      <c r="E8" s="81" t="s">
        <v>13</v>
      </c>
      <c r="F8" s="2"/>
      <c r="G8" s="37"/>
      <c r="H8" s="38"/>
      <c r="I8" s="39"/>
      <c r="J8" s="38"/>
      <c r="K8" s="39"/>
      <c r="L8" s="38"/>
      <c r="M8" s="39"/>
      <c r="N8" s="38"/>
      <c r="O8" s="39"/>
      <c r="P8" s="38"/>
      <c r="Q8" s="83" t="s">
        <v>1</v>
      </c>
      <c r="R8" s="67" t="s">
        <v>5</v>
      </c>
      <c r="S8" s="83" t="s">
        <v>2</v>
      </c>
      <c r="T8" s="67" t="s">
        <v>5</v>
      </c>
      <c r="U8" s="87" t="s">
        <v>4</v>
      </c>
      <c r="V8" s="67" t="s">
        <v>5</v>
      </c>
      <c r="W8" s="4"/>
      <c r="X8" s="87" t="s">
        <v>3</v>
      </c>
      <c r="Y8" s="67" t="s">
        <v>8</v>
      </c>
      <c r="Z8" s="1"/>
    </row>
    <row r="9" spans="1:26" ht="24.95" customHeight="1" thickBot="1">
      <c r="B9" s="78"/>
      <c r="C9" s="79"/>
      <c r="D9" s="80"/>
      <c r="E9" s="82"/>
      <c r="F9" s="2"/>
      <c r="G9" s="52" t="s">
        <v>6</v>
      </c>
      <c r="H9" s="41" t="s">
        <v>5</v>
      </c>
      <c r="I9" s="42" t="s">
        <v>6</v>
      </c>
      <c r="J9" s="41" t="s">
        <v>5</v>
      </c>
      <c r="K9" s="42" t="s">
        <v>6</v>
      </c>
      <c r="L9" s="41" t="s">
        <v>5</v>
      </c>
      <c r="M9" s="42" t="s">
        <v>6</v>
      </c>
      <c r="N9" s="41" t="s">
        <v>5</v>
      </c>
      <c r="O9" s="42" t="s">
        <v>6</v>
      </c>
      <c r="P9" s="41" t="s">
        <v>5</v>
      </c>
      <c r="Q9" s="84"/>
      <c r="R9" s="68"/>
      <c r="S9" s="84"/>
      <c r="T9" s="68"/>
      <c r="U9" s="88"/>
      <c r="V9" s="89"/>
      <c r="W9" s="4"/>
      <c r="X9" s="88"/>
      <c r="Y9" s="6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24.95" customHeight="1">
      <c r="B11" s="69" t="s">
        <v>56</v>
      </c>
      <c r="C11" s="70"/>
      <c r="D11" s="50">
        <v>342</v>
      </c>
      <c r="E11" s="56" t="s">
        <v>15</v>
      </c>
      <c r="F11" s="28"/>
      <c r="G11" s="5">
        <v>155</v>
      </c>
      <c r="H11" s="18">
        <f>G11/U11*100</f>
        <v>31.124497991967871</v>
      </c>
      <c r="I11" s="6">
        <v>266</v>
      </c>
      <c r="J11" s="18">
        <f>I11/U11*100</f>
        <v>53.413654618473892</v>
      </c>
      <c r="K11" s="6">
        <v>12</v>
      </c>
      <c r="L11" s="18">
        <f>K11/U11*100</f>
        <v>2.4096385542168677</v>
      </c>
      <c r="M11" s="6">
        <v>8</v>
      </c>
      <c r="N11" s="18">
        <f>M11/U11*100</f>
        <v>1.6064257028112447</v>
      </c>
      <c r="O11" s="6">
        <v>30</v>
      </c>
      <c r="P11" s="18">
        <f>O11/U11*100</f>
        <v>6.024096385542169</v>
      </c>
      <c r="Q11" s="6">
        <f t="shared" ref="Q11:Q18" si="0">SUM(G11,I11,K11,M11,O11)</f>
        <v>471</v>
      </c>
      <c r="R11" s="18">
        <f>Q11/U11*100</f>
        <v>94.578313253012041</v>
      </c>
      <c r="S11" s="6">
        <v>27</v>
      </c>
      <c r="T11" s="18">
        <f>S11/U11*100</f>
        <v>5.4216867469879517</v>
      </c>
      <c r="U11" s="5">
        <f t="shared" ref="U11:V17" si="1">SUM(Q11,S11)</f>
        <v>498</v>
      </c>
      <c r="V11" s="63">
        <f t="shared" si="1"/>
        <v>100</v>
      </c>
      <c r="W11" s="19"/>
      <c r="X11" s="5">
        <v>658</v>
      </c>
      <c r="Y11" s="20">
        <f>U11/X11*100</f>
        <v>75.683890577507597</v>
      </c>
    </row>
    <row r="12" spans="1:26" ht="24.95" customHeight="1">
      <c r="B12" s="90" t="s">
        <v>56</v>
      </c>
      <c r="C12" s="91"/>
      <c r="D12" s="51">
        <v>342</v>
      </c>
      <c r="E12" s="57" t="s">
        <v>16</v>
      </c>
      <c r="F12" s="28"/>
      <c r="G12" s="7">
        <v>144</v>
      </c>
      <c r="H12" s="21">
        <f>G12/U12*100</f>
        <v>30.315789473684212</v>
      </c>
      <c r="I12" s="8">
        <v>265</v>
      </c>
      <c r="J12" s="21">
        <f>I12/U12*100</f>
        <v>55.78947368421052</v>
      </c>
      <c r="K12" s="8">
        <v>8</v>
      </c>
      <c r="L12" s="21">
        <f>K12/U12*100</f>
        <v>1.6842105263157894</v>
      </c>
      <c r="M12" s="8">
        <v>12</v>
      </c>
      <c r="N12" s="21">
        <f>M12/U12*100</f>
        <v>2.5263157894736841</v>
      </c>
      <c r="O12" s="8">
        <v>30</v>
      </c>
      <c r="P12" s="21">
        <f>O12/U12*100</f>
        <v>6.3157894736842106</v>
      </c>
      <c r="Q12" s="8">
        <f t="shared" si="0"/>
        <v>459</v>
      </c>
      <c r="R12" s="21">
        <f>Q12/U12*100</f>
        <v>96.631578947368425</v>
      </c>
      <c r="S12" s="8">
        <v>16</v>
      </c>
      <c r="T12" s="21">
        <f>S12/U12*100</f>
        <v>3.3684210526315788</v>
      </c>
      <c r="U12" s="7">
        <f t="shared" si="1"/>
        <v>475</v>
      </c>
      <c r="V12" s="21">
        <f t="shared" si="1"/>
        <v>100</v>
      </c>
      <c r="W12" s="19"/>
      <c r="X12" s="7">
        <v>658</v>
      </c>
      <c r="Y12" s="22">
        <f t="shared" ref="Y12:Y17" si="2">U12/X12*100</f>
        <v>72.18844984802432</v>
      </c>
    </row>
    <row r="13" spans="1:26" ht="24.95" customHeight="1">
      <c r="B13" s="85" t="s">
        <v>56</v>
      </c>
      <c r="C13" s="86"/>
      <c r="D13" s="48">
        <v>343</v>
      </c>
      <c r="E13" s="58" t="s">
        <v>15</v>
      </c>
      <c r="F13" s="29"/>
      <c r="G13" s="9">
        <v>84</v>
      </c>
      <c r="H13" s="21">
        <f t="shared" ref="H13:H17" si="3">G13/U13*100</f>
        <v>23.863636363636363</v>
      </c>
      <c r="I13" s="10">
        <v>220</v>
      </c>
      <c r="J13" s="21">
        <f t="shared" ref="J13:J18" si="4">I13/U13*100</f>
        <v>62.5</v>
      </c>
      <c r="K13" s="10">
        <v>10</v>
      </c>
      <c r="L13" s="21">
        <f t="shared" ref="L13:L18" si="5">K13/U13*100</f>
        <v>2.8409090909090908</v>
      </c>
      <c r="M13" s="10">
        <v>10</v>
      </c>
      <c r="N13" s="21">
        <f t="shared" ref="N13:N18" si="6">M13/U13*100</f>
        <v>2.8409090909090908</v>
      </c>
      <c r="O13" s="10">
        <v>25</v>
      </c>
      <c r="P13" s="21">
        <f t="shared" ref="P13:P18" si="7">O13/U13*100</f>
        <v>7.1022727272727275</v>
      </c>
      <c r="Q13" s="10">
        <f t="shared" si="0"/>
        <v>349</v>
      </c>
      <c r="R13" s="21">
        <f t="shared" ref="R13:R18" si="8">Q13/U13*100</f>
        <v>99.147727272727266</v>
      </c>
      <c r="S13" s="10">
        <v>3</v>
      </c>
      <c r="T13" s="21">
        <f t="shared" ref="T13:T18" si="9">S13/U13*100</f>
        <v>0.85227272727272718</v>
      </c>
      <c r="U13" s="9">
        <f t="shared" si="1"/>
        <v>352</v>
      </c>
      <c r="V13" s="60">
        <f t="shared" si="1"/>
        <v>100</v>
      </c>
      <c r="W13" s="23"/>
      <c r="X13" s="11">
        <v>447</v>
      </c>
      <c r="Y13" s="24">
        <f t="shared" si="2"/>
        <v>78.74720357941834</v>
      </c>
    </row>
    <row r="14" spans="1:26" ht="24.95" customHeight="1">
      <c r="B14" s="85" t="s">
        <v>56</v>
      </c>
      <c r="C14" s="86"/>
      <c r="D14" s="48">
        <v>343</v>
      </c>
      <c r="E14" s="58" t="s">
        <v>16</v>
      </c>
      <c r="F14" s="29"/>
      <c r="G14" s="11">
        <v>98</v>
      </c>
      <c r="H14" s="60">
        <f t="shared" si="3"/>
        <v>28.571428571428569</v>
      </c>
      <c r="I14" s="12">
        <v>200</v>
      </c>
      <c r="J14" s="60">
        <f t="shared" si="4"/>
        <v>58.309037900874635</v>
      </c>
      <c r="K14" s="12">
        <v>9</v>
      </c>
      <c r="L14" s="60">
        <f t="shared" si="5"/>
        <v>2.6239067055393588</v>
      </c>
      <c r="M14" s="12">
        <v>9</v>
      </c>
      <c r="N14" s="60">
        <f t="shared" si="6"/>
        <v>2.6239067055393588</v>
      </c>
      <c r="O14" s="12">
        <v>19</v>
      </c>
      <c r="P14" s="60">
        <f t="shared" si="7"/>
        <v>5.5393586005830908</v>
      </c>
      <c r="Q14" s="12">
        <f t="shared" si="0"/>
        <v>335</v>
      </c>
      <c r="R14" s="60">
        <f t="shared" si="8"/>
        <v>97.667638483965007</v>
      </c>
      <c r="S14" s="12">
        <v>8</v>
      </c>
      <c r="T14" s="60">
        <f t="shared" si="9"/>
        <v>2.3323615160349855</v>
      </c>
      <c r="U14" s="11">
        <f t="shared" si="1"/>
        <v>343</v>
      </c>
      <c r="V14" s="60">
        <f t="shared" si="1"/>
        <v>99.999999999999986</v>
      </c>
      <c r="W14" s="23"/>
      <c r="X14" s="11">
        <v>447</v>
      </c>
      <c r="Y14" s="24">
        <f t="shared" si="2"/>
        <v>76.733780760626402</v>
      </c>
    </row>
    <row r="15" spans="1:26" ht="24.95" customHeight="1">
      <c r="B15" s="85" t="s">
        <v>56</v>
      </c>
      <c r="C15" s="86"/>
      <c r="D15" s="48">
        <v>347</v>
      </c>
      <c r="E15" s="58" t="s">
        <v>15</v>
      </c>
      <c r="F15" s="29"/>
      <c r="G15" s="9">
        <v>164</v>
      </c>
      <c r="H15" s="60">
        <f t="shared" si="3"/>
        <v>37.61467889908257</v>
      </c>
      <c r="I15" s="10">
        <v>244</v>
      </c>
      <c r="J15" s="60">
        <f t="shared" si="4"/>
        <v>55.963302752293572</v>
      </c>
      <c r="K15" s="10">
        <v>8</v>
      </c>
      <c r="L15" s="60">
        <f t="shared" si="5"/>
        <v>1.834862385321101</v>
      </c>
      <c r="M15" s="10">
        <v>3</v>
      </c>
      <c r="N15" s="60">
        <f t="shared" si="6"/>
        <v>0.68807339449541294</v>
      </c>
      <c r="O15" s="10">
        <v>5</v>
      </c>
      <c r="P15" s="60">
        <f t="shared" si="7"/>
        <v>1.1467889908256881</v>
      </c>
      <c r="Q15" s="10">
        <f t="shared" si="0"/>
        <v>424</v>
      </c>
      <c r="R15" s="60">
        <f t="shared" si="8"/>
        <v>97.247706422018354</v>
      </c>
      <c r="S15" s="10">
        <v>12</v>
      </c>
      <c r="T15" s="60">
        <f t="shared" si="9"/>
        <v>2.7522935779816518</v>
      </c>
      <c r="U15" s="9">
        <f t="shared" si="1"/>
        <v>436</v>
      </c>
      <c r="V15" s="60">
        <f t="shared" si="1"/>
        <v>100</v>
      </c>
      <c r="W15" s="23"/>
      <c r="X15" s="11">
        <v>595</v>
      </c>
      <c r="Y15" s="24">
        <f t="shared" si="2"/>
        <v>73.277310924369743</v>
      </c>
    </row>
    <row r="16" spans="1:26" ht="24.95" customHeight="1">
      <c r="B16" s="85" t="s">
        <v>56</v>
      </c>
      <c r="C16" s="86"/>
      <c r="D16" s="48">
        <v>348</v>
      </c>
      <c r="E16" s="58" t="s">
        <v>15</v>
      </c>
      <c r="F16" s="29"/>
      <c r="G16" s="9">
        <v>127</v>
      </c>
      <c r="H16" s="21">
        <f t="shared" si="3"/>
        <v>26.963906581740975</v>
      </c>
      <c r="I16" s="10">
        <v>209</v>
      </c>
      <c r="J16" s="21">
        <f t="shared" si="4"/>
        <v>44.373673036093422</v>
      </c>
      <c r="K16" s="10">
        <v>48</v>
      </c>
      <c r="L16" s="21">
        <f t="shared" si="5"/>
        <v>10.191082802547772</v>
      </c>
      <c r="M16" s="10">
        <v>15</v>
      </c>
      <c r="N16" s="21">
        <f t="shared" si="6"/>
        <v>3.1847133757961785</v>
      </c>
      <c r="O16" s="10">
        <v>16</v>
      </c>
      <c r="P16" s="21">
        <f t="shared" si="7"/>
        <v>3.397027600849257</v>
      </c>
      <c r="Q16" s="10">
        <f t="shared" si="0"/>
        <v>415</v>
      </c>
      <c r="R16" s="21">
        <f t="shared" si="8"/>
        <v>88.110403397027596</v>
      </c>
      <c r="S16" s="10">
        <v>56</v>
      </c>
      <c r="T16" s="21">
        <f t="shared" si="9"/>
        <v>11.8895966029724</v>
      </c>
      <c r="U16" s="9">
        <f t="shared" si="1"/>
        <v>471</v>
      </c>
      <c r="V16" s="60">
        <f t="shared" si="1"/>
        <v>100</v>
      </c>
      <c r="W16" s="23"/>
      <c r="X16" s="11">
        <v>667</v>
      </c>
      <c r="Y16" s="24">
        <f t="shared" si="2"/>
        <v>70.61469265367316</v>
      </c>
    </row>
    <row r="17" spans="2:25" ht="24.95" customHeight="1">
      <c r="B17" s="85" t="s">
        <v>56</v>
      </c>
      <c r="C17" s="86"/>
      <c r="D17" s="48">
        <v>352</v>
      </c>
      <c r="E17" s="58" t="s">
        <v>15</v>
      </c>
      <c r="F17" s="29"/>
      <c r="G17" s="11">
        <v>158</v>
      </c>
      <c r="H17" s="21">
        <f t="shared" si="3"/>
        <v>43.888888888888886</v>
      </c>
      <c r="I17" s="12">
        <v>172</v>
      </c>
      <c r="J17" s="21">
        <f t="shared" si="4"/>
        <v>47.777777777777779</v>
      </c>
      <c r="K17" s="12">
        <v>14</v>
      </c>
      <c r="L17" s="21">
        <f t="shared" si="5"/>
        <v>3.8888888888888888</v>
      </c>
      <c r="M17" s="12">
        <v>0</v>
      </c>
      <c r="N17" s="21">
        <f t="shared" si="6"/>
        <v>0</v>
      </c>
      <c r="O17" s="12">
        <v>8</v>
      </c>
      <c r="P17" s="21">
        <f t="shared" si="7"/>
        <v>2.2222222222222223</v>
      </c>
      <c r="Q17" s="12">
        <f t="shared" si="0"/>
        <v>352</v>
      </c>
      <c r="R17" s="21">
        <f t="shared" si="8"/>
        <v>97.777777777777771</v>
      </c>
      <c r="S17" s="12">
        <v>8</v>
      </c>
      <c r="T17" s="21">
        <f t="shared" si="9"/>
        <v>2.2222222222222223</v>
      </c>
      <c r="U17" s="11">
        <f t="shared" si="1"/>
        <v>360</v>
      </c>
      <c r="V17" s="60">
        <f t="shared" si="1"/>
        <v>100</v>
      </c>
      <c r="W17" s="23"/>
      <c r="X17" s="11">
        <v>532</v>
      </c>
      <c r="Y17" s="24">
        <f t="shared" si="2"/>
        <v>67.669172932330824</v>
      </c>
    </row>
    <row r="18" spans="2:25" ht="24.95" customHeight="1" thickBot="1">
      <c r="B18" s="92" t="s">
        <v>56</v>
      </c>
      <c r="C18" s="93"/>
      <c r="D18" s="49">
        <v>354</v>
      </c>
      <c r="E18" s="59" t="s">
        <v>15</v>
      </c>
      <c r="F18" s="29"/>
      <c r="G18" s="13">
        <v>161</v>
      </c>
      <c r="H18" s="25">
        <f>G18/U18*100</f>
        <v>33.966244725738399</v>
      </c>
      <c r="I18" s="14">
        <v>205</v>
      </c>
      <c r="J18" s="25">
        <f t="shared" si="4"/>
        <v>43.248945147679322</v>
      </c>
      <c r="K18" s="14">
        <v>30</v>
      </c>
      <c r="L18" s="25">
        <f t="shared" si="5"/>
        <v>6.3291139240506329</v>
      </c>
      <c r="M18" s="14">
        <v>10</v>
      </c>
      <c r="N18" s="25">
        <f t="shared" si="6"/>
        <v>2.109704641350211</v>
      </c>
      <c r="O18" s="14">
        <v>29</v>
      </c>
      <c r="P18" s="25">
        <f t="shared" si="7"/>
        <v>6.1181434599156121</v>
      </c>
      <c r="Q18" s="15">
        <f t="shared" si="0"/>
        <v>435</v>
      </c>
      <c r="R18" s="25">
        <f t="shared" si="8"/>
        <v>91.77215189873418</v>
      </c>
      <c r="S18" s="14">
        <v>39</v>
      </c>
      <c r="T18" s="25">
        <f t="shared" si="9"/>
        <v>8.2278481012658222</v>
      </c>
      <c r="U18" s="16">
        <f t="shared" ref="U18:V18" si="10">SUM(Q18,S18)</f>
        <v>474</v>
      </c>
      <c r="V18" s="64">
        <f t="shared" si="10"/>
        <v>100</v>
      </c>
      <c r="W18" s="23"/>
      <c r="X18" s="13">
        <v>627</v>
      </c>
      <c r="Y18" s="26">
        <f>U18/X18*100</f>
        <v>75.598086124401902</v>
      </c>
    </row>
    <row r="19" spans="2:25" ht="5.0999999999999996" customHeight="1">
      <c r="B19" s="17" t="s">
        <v>9</v>
      </c>
      <c r="C19" s="17"/>
      <c r="D19" s="17"/>
      <c r="E19" s="17"/>
      <c r="F19" s="27"/>
      <c r="G19" s="17"/>
      <c r="H19" s="61"/>
      <c r="I19" s="17"/>
      <c r="J19" s="62"/>
      <c r="K19" s="17"/>
      <c r="L19" s="61"/>
      <c r="M19" s="17"/>
      <c r="N19" s="61"/>
      <c r="O19" s="17"/>
      <c r="P19" s="61"/>
      <c r="Q19" s="17"/>
      <c r="R19" s="61"/>
      <c r="S19" s="17"/>
      <c r="T19" s="61"/>
      <c r="U19" s="17"/>
      <c r="V19" s="61"/>
      <c r="W19" s="27"/>
      <c r="X19" s="17"/>
      <c r="Y19" s="27"/>
    </row>
    <row r="20" spans="2:25" ht="5.0999999999999996" customHeight="1" thickBot="1">
      <c r="B20" s="17"/>
      <c r="C20" s="17"/>
      <c r="D20" s="17"/>
      <c r="E20" s="17"/>
      <c r="F20" s="27"/>
      <c r="G20" s="17"/>
      <c r="H20" s="61"/>
      <c r="I20" s="17"/>
      <c r="J20" s="61"/>
      <c r="K20" s="17"/>
      <c r="L20" s="61"/>
      <c r="M20" s="17"/>
      <c r="N20" s="61"/>
      <c r="O20" s="17"/>
      <c r="P20" s="61"/>
      <c r="Q20" s="17"/>
      <c r="R20" s="61"/>
      <c r="S20" s="17"/>
      <c r="T20" s="61"/>
      <c r="U20" s="17"/>
      <c r="V20" s="61"/>
      <c r="W20" s="27"/>
      <c r="X20" s="17"/>
      <c r="Y20" s="27"/>
    </row>
    <row r="21" spans="2:25" ht="24.95" customHeight="1" thickTop="1" thickBot="1">
      <c r="B21" s="94" t="s">
        <v>12</v>
      </c>
      <c r="C21" s="95"/>
      <c r="D21" s="95"/>
      <c r="E21" s="96"/>
      <c r="F21" s="43"/>
      <c r="G21" s="44">
        <f>SUM(G11:G20)</f>
        <v>1091</v>
      </c>
      <c r="H21" s="45">
        <f>G21/U21*100</f>
        <v>32.00352009386917</v>
      </c>
      <c r="I21" s="46">
        <f>SUM(I11:I20)</f>
        <v>1781</v>
      </c>
      <c r="J21" s="45">
        <f>I21/U21*100</f>
        <v>52.244059841595778</v>
      </c>
      <c r="K21" s="46">
        <f>SUM(K11:K20)</f>
        <v>139</v>
      </c>
      <c r="L21" s="45">
        <f>K21/U21*100</f>
        <v>4.077442065121736</v>
      </c>
      <c r="M21" s="46">
        <f>SUM(M11:M20)</f>
        <v>67</v>
      </c>
      <c r="N21" s="45">
        <f>M21/U21*100</f>
        <v>1.9653857436198301</v>
      </c>
      <c r="O21" s="46">
        <f>SUM(O11:O20)</f>
        <v>162</v>
      </c>
      <c r="P21" s="45">
        <f>O21/U21*100</f>
        <v>4.7521267233792903</v>
      </c>
      <c r="Q21" s="46">
        <f>SUM(Q11:Q20)</f>
        <v>3240</v>
      </c>
      <c r="R21" s="45">
        <f>Q21/U21*100</f>
        <v>95.04253446758581</v>
      </c>
      <c r="S21" s="46">
        <f>SUM(S11:S20)</f>
        <v>169</v>
      </c>
      <c r="T21" s="45">
        <f>S21/U21*100</f>
        <v>4.9574655324141981</v>
      </c>
      <c r="U21" s="46">
        <f>SUM(U11:U20)</f>
        <v>3409</v>
      </c>
      <c r="V21" s="47">
        <f>SUM(R21,T21)</f>
        <v>100.00000000000001</v>
      </c>
      <c r="W21" s="30"/>
      <c r="X21" s="44">
        <f>SUM(X9:X18)</f>
        <v>4631</v>
      </c>
      <c r="Y21" s="47">
        <f>U21/X21*100</f>
        <v>73.612610667242492</v>
      </c>
    </row>
    <row r="22" spans="2:25" ht="15.75" thickTop="1">
      <c r="B22" s="3"/>
      <c r="C22" s="3"/>
      <c r="D22" s="3"/>
      <c r="E22" s="3"/>
    </row>
    <row r="23" spans="2:25" ht="18" thickBot="1">
      <c r="B23" s="31" t="s">
        <v>10</v>
      </c>
      <c r="C23" s="32"/>
      <c r="D23" s="32"/>
      <c r="E23" s="32"/>
      <c r="G23" s="36">
        <v>6</v>
      </c>
    </row>
    <row r="24" spans="2:25" ht="18" thickTop="1">
      <c r="B24" s="33" t="s">
        <v>11</v>
      </c>
      <c r="C24" s="34"/>
      <c r="D24" s="34"/>
      <c r="E24" s="34"/>
      <c r="G24" s="35">
        <f>COUNTA(D11:D18)</f>
        <v>8</v>
      </c>
    </row>
    <row r="25" spans="2:25">
      <c r="B25" s="3"/>
      <c r="C25" s="3"/>
      <c r="D25" s="3"/>
      <c r="E25" s="3"/>
    </row>
    <row r="26" spans="2:25">
      <c r="B26" s="3"/>
      <c r="C26" s="3"/>
      <c r="D26" s="3"/>
      <c r="E26" s="3"/>
    </row>
  </sheetData>
  <mergeCells count="24">
    <mergeCell ref="B21:E21"/>
    <mergeCell ref="B18:C18"/>
    <mergeCell ref="B12:C12"/>
    <mergeCell ref="B13:C13"/>
    <mergeCell ref="B14:C14"/>
    <mergeCell ref="B15:C15"/>
    <mergeCell ref="B16:C16"/>
    <mergeCell ref="B17:C17"/>
    <mergeCell ref="B11:C11"/>
    <mergeCell ref="B2:Y2"/>
    <mergeCell ref="B3:Y3"/>
    <mergeCell ref="B5:Y5"/>
    <mergeCell ref="Q7:Y7"/>
    <mergeCell ref="B8:C9"/>
    <mergeCell ref="D8:D9"/>
    <mergeCell ref="E8:E9"/>
    <mergeCell ref="Q8:Q9"/>
    <mergeCell ref="R8:R9"/>
    <mergeCell ref="S8:S9"/>
    <mergeCell ref="T8:T9"/>
    <mergeCell ref="U8:U9"/>
    <mergeCell ref="V8:V9"/>
    <mergeCell ref="X8:X9"/>
    <mergeCell ref="Y8:Y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Z29"/>
  <sheetViews>
    <sheetView showWhiteSpace="0" topLeftCell="A9" zoomScale="110" zoomScaleNormal="110" workbookViewId="0">
      <selection activeCell="X22" sqref="X22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6.57031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3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32"/>
    </row>
    <row r="3" spans="1:26">
      <c r="A3" s="32"/>
      <c r="B3" s="72" t="s">
        <v>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32"/>
    </row>
    <row r="4" spans="1:2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3" customHeight="1">
      <c r="A5" s="32"/>
      <c r="B5" s="73" t="s">
        <v>54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32"/>
    </row>
    <row r="6" spans="1:26" ht="24.95" customHeight="1" thickBot="1">
      <c r="A6" s="5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3"/>
    </row>
    <row r="7" spans="1:26" ht="16.5" thickTop="1" thickBot="1">
      <c r="Q7" s="75" t="s">
        <v>22</v>
      </c>
      <c r="R7" s="75"/>
      <c r="S7" s="75"/>
      <c r="T7" s="75"/>
      <c r="U7" s="75"/>
      <c r="V7" s="75"/>
      <c r="W7" s="75"/>
      <c r="X7" s="75"/>
      <c r="Y7" s="75"/>
    </row>
    <row r="8" spans="1:26" ht="24.95" customHeight="1">
      <c r="B8" s="76" t="s">
        <v>24</v>
      </c>
      <c r="C8" s="77"/>
      <c r="D8" s="77" t="s">
        <v>14</v>
      </c>
      <c r="E8" s="81" t="s">
        <v>13</v>
      </c>
      <c r="F8" s="2"/>
      <c r="G8" s="37"/>
      <c r="H8" s="38"/>
      <c r="I8" s="39"/>
      <c r="J8" s="38"/>
      <c r="K8" s="39"/>
      <c r="L8" s="38"/>
      <c r="M8" s="39"/>
      <c r="N8" s="38"/>
      <c r="O8" s="39"/>
      <c r="P8" s="38"/>
      <c r="Q8" s="83" t="s">
        <v>1</v>
      </c>
      <c r="R8" s="67" t="s">
        <v>5</v>
      </c>
      <c r="S8" s="83" t="s">
        <v>2</v>
      </c>
      <c r="T8" s="67" t="s">
        <v>5</v>
      </c>
      <c r="U8" s="87" t="s">
        <v>4</v>
      </c>
      <c r="V8" s="67" t="s">
        <v>5</v>
      </c>
      <c r="W8" s="4"/>
      <c r="X8" s="87" t="s">
        <v>3</v>
      </c>
      <c r="Y8" s="67" t="s">
        <v>8</v>
      </c>
      <c r="Z8" s="1"/>
    </row>
    <row r="9" spans="1:26" ht="24.95" customHeight="1" thickBot="1">
      <c r="B9" s="78"/>
      <c r="C9" s="79"/>
      <c r="D9" s="80"/>
      <c r="E9" s="82"/>
      <c r="F9" s="2"/>
      <c r="G9" s="52" t="s">
        <v>6</v>
      </c>
      <c r="H9" s="41" t="s">
        <v>5</v>
      </c>
      <c r="I9" s="42" t="s">
        <v>6</v>
      </c>
      <c r="J9" s="41" t="s">
        <v>5</v>
      </c>
      <c r="K9" s="42" t="s">
        <v>6</v>
      </c>
      <c r="L9" s="41" t="s">
        <v>5</v>
      </c>
      <c r="M9" s="42" t="s">
        <v>6</v>
      </c>
      <c r="N9" s="41" t="s">
        <v>5</v>
      </c>
      <c r="O9" s="42" t="s">
        <v>6</v>
      </c>
      <c r="P9" s="41" t="s">
        <v>5</v>
      </c>
      <c r="Q9" s="84"/>
      <c r="R9" s="68"/>
      <c r="S9" s="84"/>
      <c r="T9" s="68"/>
      <c r="U9" s="88"/>
      <c r="V9" s="89"/>
      <c r="W9" s="4"/>
      <c r="X9" s="88"/>
      <c r="Y9" s="6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24.95" customHeight="1">
      <c r="B11" s="69" t="s">
        <v>57</v>
      </c>
      <c r="C11" s="70"/>
      <c r="D11" s="50">
        <v>374</v>
      </c>
      <c r="E11" s="56" t="s">
        <v>15</v>
      </c>
      <c r="F11" s="28"/>
      <c r="G11" s="5">
        <v>101</v>
      </c>
      <c r="H11" s="18">
        <f>G11/U11*100</f>
        <v>36.462093862815884</v>
      </c>
      <c r="I11" s="6">
        <v>116</v>
      </c>
      <c r="J11" s="18">
        <f>I11/U11*100</f>
        <v>41.877256317689529</v>
      </c>
      <c r="K11" s="6">
        <v>3</v>
      </c>
      <c r="L11" s="18">
        <f>K11/U11*100</f>
        <v>1.0830324909747291</v>
      </c>
      <c r="M11" s="6">
        <v>29</v>
      </c>
      <c r="N11" s="18">
        <f>M11/U11*100</f>
        <v>10.469314079422382</v>
      </c>
      <c r="O11" s="6">
        <v>20</v>
      </c>
      <c r="P11" s="18">
        <f>O11/U11*100</f>
        <v>7.2202166064981945</v>
      </c>
      <c r="Q11" s="6">
        <f t="shared" ref="Q11:Q21" si="0">SUM(G11,I11,K11,M11,O11)</f>
        <v>269</v>
      </c>
      <c r="R11" s="18">
        <f>Q11/U11*100</f>
        <v>97.111913357400724</v>
      </c>
      <c r="S11" s="6">
        <v>8</v>
      </c>
      <c r="T11" s="18">
        <f>S11/U11*100</f>
        <v>2.8880866425992782</v>
      </c>
      <c r="U11" s="5">
        <f t="shared" ref="U11:V20" si="1">SUM(Q11,S11)</f>
        <v>277</v>
      </c>
      <c r="V11" s="63">
        <f t="shared" si="1"/>
        <v>100</v>
      </c>
      <c r="W11" s="19"/>
      <c r="X11" s="5">
        <v>300</v>
      </c>
      <c r="Y11" s="20">
        <f>U11/X11*100</f>
        <v>92.333333333333329</v>
      </c>
    </row>
    <row r="12" spans="1:26" ht="24.95" customHeight="1">
      <c r="B12" s="90" t="s">
        <v>57</v>
      </c>
      <c r="C12" s="91"/>
      <c r="D12" s="51">
        <v>375</v>
      </c>
      <c r="E12" s="57" t="s">
        <v>15</v>
      </c>
      <c r="F12" s="28"/>
      <c r="G12" s="7">
        <v>295</v>
      </c>
      <c r="H12" s="21">
        <f>G12/U12*100</f>
        <v>53.44202898550725</v>
      </c>
      <c r="I12" s="8">
        <v>129</v>
      </c>
      <c r="J12" s="21">
        <f>I12/U12*100</f>
        <v>23.369565217391305</v>
      </c>
      <c r="K12" s="8">
        <v>13</v>
      </c>
      <c r="L12" s="21">
        <f>K12/U12*100</f>
        <v>2.3550724637681162</v>
      </c>
      <c r="M12" s="8">
        <v>26</v>
      </c>
      <c r="N12" s="21">
        <f>M12/U12*100</f>
        <v>4.7101449275362324</v>
      </c>
      <c r="O12" s="8">
        <v>75</v>
      </c>
      <c r="P12" s="21">
        <f>O12/U12*100</f>
        <v>13.586956521739129</v>
      </c>
      <c r="Q12" s="8">
        <f t="shared" si="0"/>
        <v>538</v>
      </c>
      <c r="R12" s="21">
        <f>Q12/U12*100</f>
        <v>97.463768115942031</v>
      </c>
      <c r="S12" s="8">
        <v>14</v>
      </c>
      <c r="T12" s="21">
        <f>S12/U12*100</f>
        <v>2.5362318840579712</v>
      </c>
      <c r="U12" s="7">
        <f t="shared" si="1"/>
        <v>552</v>
      </c>
      <c r="V12" s="21">
        <f t="shared" si="1"/>
        <v>100</v>
      </c>
      <c r="W12" s="19"/>
      <c r="X12" s="7">
        <v>673</v>
      </c>
      <c r="Y12" s="22">
        <f t="shared" ref="Y12:Y20" si="2">U12/X12*100</f>
        <v>82.020802377414554</v>
      </c>
    </row>
    <row r="13" spans="1:26" ht="24.95" customHeight="1">
      <c r="B13" s="85" t="s">
        <v>57</v>
      </c>
      <c r="C13" s="86"/>
      <c r="D13" s="48">
        <v>375</v>
      </c>
      <c r="E13" s="58" t="s">
        <v>16</v>
      </c>
      <c r="F13" s="29"/>
      <c r="G13" s="9">
        <v>279</v>
      </c>
      <c r="H13" s="21">
        <f t="shared" ref="H13:H20" si="3">G13/U13*100</f>
        <v>50.635208711433755</v>
      </c>
      <c r="I13" s="10">
        <v>149</v>
      </c>
      <c r="J13" s="21">
        <f t="shared" ref="J13:J21" si="4">I13/U13*100</f>
        <v>27.041742286751365</v>
      </c>
      <c r="K13" s="10">
        <v>7</v>
      </c>
      <c r="L13" s="21">
        <f t="shared" ref="L13:L21" si="5">K13/U13*100</f>
        <v>1.2704174228675136</v>
      </c>
      <c r="M13" s="10">
        <v>35</v>
      </c>
      <c r="N13" s="21">
        <f t="shared" ref="N13:N21" si="6">M13/U13*100</f>
        <v>6.3520871143375679</v>
      </c>
      <c r="O13" s="10">
        <v>64</v>
      </c>
      <c r="P13" s="21">
        <f t="shared" ref="P13:P21" si="7">O13/U13*100</f>
        <v>11.61524500907441</v>
      </c>
      <c r="Q13" s="10">
        <f t="shared" si="0"/>
        <v>534</v>
      </c>
      <c r="R13" s="21">
        <f t="shared" ref="R13:R21" si="8">Q13/U13*100</f>
        <v>96.914700544464608</v>
      </c>
      <c r="S13" s="10">
        <v>17</v>
      </c>
      <c r="T13" s="21">
        <f t="shared" ref="T13:T21" si="9">S13/U13*100</f>
        <v>3.0852994555353903</v>
      </c>
      <c r="U13" s="9">
        <f t="shared" si="1"/>
        <v>551</v>
      </c>
      <c r="V13" s="60">
        <f t="shared" si="1"/>
        <v>100</v>
      </c>
      <c r="W13" s="23"/>
      <c r="X13" s="11">
        <v>672</v>
      </c>
      <c r="Y13" s="24">
        <f t="shared" si="2"/>
        <v>81.99404761904762</v>
      </c>
    </row>
    <row r="14" spans="1:26" ht="24.95" customHeight="1">
      <c r="B14" s="85" t="s">
        <v>57</v>
      </c>
      <c r="C14" s="86"/>
      <c r="D14" s="48">
        <v>376</v>
      </c>
      <c r="E14" s="58" t="s">
        <v>15</v>
      </c>
      <c r="F14" s="29"/>
      <c r="G14" s="11">
        <v>259</v>
      </c>
      <c r="H14" s="60">
        <f t="shared" si="3"/>
        <v>47.962962962962962</v>
      </c>
      <c r="I14" s="12">
        <v>159</v>
      </c>
      <c r="J14" s="60">
        <f t="shared" si="4"/>
        <v>29.444444444444446</v>
      </c>
      <c r="K14" s="12">
        <v>8</v>
      </c>
      <c r="L14" s="60">
        <f t="shared" si="5"/>
        <v>1.4814814814814816</v>
      </c>
      <c r="M14" s="12">
        <v>30</v>
      </c>
      <c r="N14" s="60">
        <f t="shared" si="6"/>
        <v>5.5555555555555554</v>
      </c>
      <c r="O14" s="12">
        <v>76</v>
      </c>
      <c r="P14" s="60">
        <f t="shared" si="7"/>
        <v>14.074074074074074</v>
      </c>
      <c r="Q14" s="12">
        <f t="shared" si="0"/>
        <v>532</v>
      </c>
      <c r="R14" s="60">
        <f t="shared" si="8"/>
        <v>98.518518518518519</v>
      </c>
      <c r="S14" s="12">
        <v>8</v>
      </c>
      <c r="T14" s="60">
        <f t="shared" si="9"/>
        <v>1.4814814814814816</v>
      </c>
      <c r="U14" s="11">
        <f t="shared" si="1"/>
        <v>540</v>
      </c>
      <c r="V14" s="60">
        <f t="shared" si="1"/>
        <v>100</v>
      </c>
      <c r="W14" s="23"/>
      <c r="X14" s="11">
        <v>659</v>
      </c>
      <c r="Y14" s="24">
        <f t="shared" si="2"/>
        <v>81.942336874051591</v>
      </c>
    </row>
    <row r="15" spans="1:26" ht="24.95" customHeight="1">
      <c r="B15" s="85" t="s">
        <v>57</v>
      </c>
      <c r="C15" s="86"/>
      <c r="D15" s="48">
        <v>376</v>
      </c>
      <c r="E15" s="58" t="s">
        <v>16</v>
      </c>
      <c r="F15" s="29"/>
      <c r="G15" s="9">
        <v>229</v>
      </c>
      <c r="H15" s="60">
        <f t="shared" si="3"/>
        <v>43.869731800766282</v>
      </c>
      <c r="I15" s="10">
        <v>190</v>
      </c>
      <c r="J15" s="60">
        <f t="shared" si="4"/>
        <v>36.398467432950191</v>
      </c>
      <c r="K15" s="10">
        <v>1</v>
      </c>
      <c r="L15" s="60">
        <f t="shared" si="5"/>
        <v>0.19157088122605362</v>
      </c>
      <c r="M15" s="10">
        <v>24</v>
      </c>
      <c r="N15" s="60">
        <f t="shared" si="6"/>
        <v>4.5977011494252871</v>
      </c>
      <c r="O15" s="10">
        <v>65</v>
      </c>
      <c r="P15" s="60">
        <f t="shared" si="7"/>
        <v>12.452107279693486</v>
      </c>
      <c r="Q15" s="10">
        <f t="shared" si="0"/>
        <v>509</v>
      </c>
      <c r="R15" s="60">
        <f t="shared" si="8"/>
        <v>97.509578544061299</v>
      </c>
      <c r="S15" s="10">
        <v>13</v>
      </c>
      <c r="T15" s="60">
        <f t="shared" si="9"/>
        <v>2.490421455938697</v>
      </c>
      <c r="U15" s="9">
        <f t="shared" si="1"/>
        <v>522</v>
      </c>
      <c r="V15" s="60">
        <f t="shared" si="1"/>
        <v>100</v>
      </c>
      <c r="W15" s="23"/>
      <c r="X15" s="11">
        <v>658</v>
      </c>
      <c r="Y15" s="24">
        <f t="shared" si="2"/>
        <v>79.331306990881458</v>
      </c>
    </row>
    <row r="16" spans="1:26" ht="24.95" customHeight="1">
      <c r="B16" s="85" t="s">
        <v>57</v>
      </c>
      <c r="C16" s="86"/>
      <c r="D16" s="48">
        <v>377</v>
      </c>
      <c r="E16" s="58" t="s">
        <v>15</v>
      </c>
      <c r="F16" s="29"/>
      <c r="G16" s="9">
        <v>153</v>
      </c>
      <c r="H16" s="21">
        <f t="shared" si="3"/>
        <v>37.871287128712872</v>
      </c>
      <c r="I16" s="10">
        <v>100</v>
      </c>
      <c r="J16" s="21">
        <f t="shared" si="4"/>
        <v>24.752475247524753</v>
      </c>
      <c r="K16" s="10">
        <v>5</v>
      </c>
      <c r="L16" s="21">
        <f t="shared" si="5"/>
        <v>1.2376237623762376</v>
      </c>
      <c r="M16" s="10">
        <v>44</v>
      </c>
      <c r="N16" s="21">
        <f t="shared" si="6"/>
        <v>10.891089108910892</v>
      </c>
      <c r="O16" s="10">
        <v>89</v>
      </c>
      <c r="P16" s="21">
        <f t="shared" si="7"/>
        <v>22.029702970297031</v>
      </c>
      <c r="Q16" s="10">
        <f t="shared" si="0"/>
        <v>391</v>
      </c>
      <c r="R16" s="21">
        <f t="shared" si="8"/>
        <v>96.78217821782178</v>
      </c>
      <c r="S16" s="10">
        <v>13</v>
      </c>
      <c r="T16" s="21">
        <f t="shared" si="9"/>
        <v>3.217821782178218</v>
      </c>
      <c r="U16" s="9">
        <f t="shared" si="1"/>
        <v>404</v>
      </c>
      <c r="V16" s="60">
        <f t="shared" si="1"/>
        <v>100</v>
      </c>
      <c r="W16" s="23"/>
      <c r="X16" s="11">
        <v>527</v>
      </c>
      <c r="Y16" s="24">
        <f t="shared" si="2"/>
        <v>76.660341555977226</v>
      </c>
    </row>
    <row r="17" spans="2:25" ht="24.95" customHeight="1">
      <c r="B17" s="85" t="s">
        <v>57</v>
      </c>
      <c r="C17" s="86"/>
      <c r="D17" s="48">
        <v>377</v>
      </c>
      <c r="E17" s="58" t="s">
        <v>16</v>
      </c>
      <c r="F17" s="29"/>
      <c r="G17" s="11">
        <v>186</v>
      </c>
      <c r="H17" s="21">
        <f t="shared" si="3"/>
        <v>43.661971830985912</v>
      </c>
      <c r="I17" s="12">
        <v>128</v>
      </c>
      <c r="J17" s="21">
        <f t="shared" si="4"/>
        <v>30.046948356807512</v>
      </c>
      <c r="K17" s="12">
        <v>7</v>
      </c>
      <c r="L17" s="21">
        <f t="shared" si="5"/>
        <v>1.643192488262911</v>
      </c>
      <c r="M17" s="12">
        <v>39</v>
      </c>
      <c r="N17" s="21">
        <f t="shared" si="6"/>
        <v>9.1549295774647899</v>
      </c>
      <c r="O17" s="12">
        <v>60</v>
      </c>
      <c r="P17" s="21">
        <f t="shared" si="7"/>
        <v>14.084507042253522</v>
      </c>
      <c r="Q17" s="12">
        <f t="shared" si="0"/>
        <v>420</v>
      </c>
      <c r="R17" s="21">
        <f t="shared" si="8"/>
        <v>98.591549295774655</v>
      </c>
      <c r="S17" s="12">
        <v>6</v>
      </c>
      <c r="T17" s="21">
        <f t="shared" si="9"/>
        <v>1.4084507042253522</v>
      </c>
      <c r="U17" s="11">
        <f t="shared" si="1"/>
        <v>426</v>
      </c>
      <c r="V17" s="60">
        <f t="shared" si="1"/>
        <v>100.00000000000001</v>
      </c>
      <c r="W17" s="23"/>
      <c r="X17" s="11">
        <v>526</v>
      </c>
      <c r="Y17" s="24">
        <f t="shared" si="2"/>
        <v>80.98859315589354</v>
      </c>
    </row>
    <row r="18" spans="2:25" ht="24.95" customHeight="1">
      <c r="B18" s="85" t="s">
        <v>57</v>
      </c>
      <c r="C18" s="86"/>
      <c r="D18" s="48">
        <v>378</v>
      </c>
      <c r="E18" s="58" t="s">
        <v>15</v>
      </c>
      <c r="F18" s="29"/>
      <c r="G18" s="11">
        <v>294</v>
      </c>
      <c r="H18" s="21">
        <f t="shared" si="3"/>
        <v>63.636363636363633</v>
      </c>
      <c r="I18" s="12">
        <v>86</v>
      </c>
      <c r="J18" s="21">
        <f t="shared" si="4"/>
        <v>18.614718614718615</v>
      </c>
      <c r="K18" s="12">
        <v>7</v>
      </c>
      <c r="L18" s="21">
        <f t="shared" si="5"/>
        <v>1.5151515151515151</v>
      </c>
      <c r="M18" s="12">
        <v>28</v>
      </c>
      <c r="N18" s="21">
        <f t="shared" si="6"/>
        <v>6.0606060606060606</v>
      </c>
      <c r="O18" s="12">
        <v>39</v>
      </c>
      <c r="P18" s="21">
        <f t="shared" si="7"/>
        <v>8.4415584415584419</v>
      </c>
      <c r="Q18" s="12">
        <f t="shared" si="0"/>
        <v>454</v>
      </c>
      <c r="R18" s="21">
        <f t="shared" si="8"/>
        <v>98.268398268398272</v>
      </c>
      <c r="S18" s="12">
        <v>8</v>
      </c>
      <c r="T18" s="21">
        <f t="shared" si="9"/>
        <v>1.7316017316017316</v>
      </c>
      <c r="U18" s="11">
        <f t="shared" si="1"/>
        <v>462</v>
      </c>
      <c r="V18" s="60">
        <f t="shared" si="1"/>
        <v>100</v>
      </c>
      <c r="W18" s="23"/>
      <c r="X18" s="11">
        <v>611</v>
      </c>
      <c r="Y18" s="24">
        <f t="shared" si="2"/>
        <v>75.613747954173476</v>
      </c>
    </row>
    <row r="19" spans="2:25" ht="24.95" customHeight="1">
      <c r="B19" s="85" t="s">
        <v>57</v>
      </c>
      <c r="C19" s="86"/>
      <c r="D19" s="48">
        <v>378</v>
      </c>
      <c r="E19" s="58" t="s">
        <v>16</v>
      </c>
      <c r="F19" s="29"/>
      <c r="G19" s="11">
        <v>253</v>
      </c>
      <c r="H19" s="60">
        <f t="shared" si="3"/>
        <v>56.09756097560976</v>
      </c>
      <c r="I19" s="12">
        <v>97</v>
      </c>
      <c r="J19" s="60">
        <f t="shared" si="4"/>
        <v>21.507760532150776</v>
      </c>
      <c r="K19" s="12">
        <v>7</v>
      </c>
      <c r="L19" s="60">
        <f t="shared" si="5"/>
        <v>1.5521064301552108</v>
      </c>
      <c r="M19" s="12">
        <v>37</v>
      </c>
      <c r="N19" s="60">
        <f t="shared" si="6"/>
        <v>8.2039911308204001</v>
      </c>
      <c r="O19" s="12">
        <v>39</v>
      </c>
      <c r="P19" s="60">
        <f t="shared" si="7"/>
        <v>8.6474501108647441</v>
      </c>
      <c r="Q19" s="12">
        <f t="shared" si="0"/>
        <v>433</v>
      </c>
      <c r="R19" s="60">
        <f t="shared" si="8"/>
        <v>96.008869179600893</v>
      </c>
      <c r="S19" s="12">
        <v>18</v>
      </c>
      <c r="T19" s="60">
        <f t="shared" si="9"/>
        <v>3.9911308203991127</v>
      </c>
      <c r="U19" s="11">
        <f t="shared" si="1"/>
        <v>451</v>
      </c>
      <c r="V19" s="60">
        <f t="shared" si="1"/>
        <v>100</v>
      </c>
      <c r="W19" s="23"/>
      <c r="X19" s="11">
        <v>610</v>
      </c>
      <c r="Y19" s="24">
        <f t="shared" si="2"/>
        <v>73.934426229508205</v>
      </c>
    </row>
    <row r="20" spans="2:25" ht="24.95" customHeight="1">
      <c r="B20" s="85" t="s">
        <v>57</v>
      </c>
      <c r="C20" s="86"/>
      <c r="D20" s="48">
        <v>379</v>
      </c>
      <c r="E20" s="58" t="s">
        <v>15</v>
      </c>
      <c r="F20" s="29"/>
      <c r="G20" s="11">
        <v>223</v>
      </c>
      <c r="H20" s="60">
        <f t="shared" si="3"/>
        <v>51.501154734411081</v>
      </c>
      <c r="I20" s="12">
        <v>131</v>
      </c>
      <c r="J20" s="60">
        <f t="shared" si="4"/>
        <v>30.254041570438801</v>
      </c>
      <c r="K20" s="12">
        <v>7</v>
      </c>
      <c r="L20" s="60">
        <f t="shared" si="5"/>
        <v>1.6166281755196306</v>
      </c>
      <c r="M20" s="12">
        <v>15</v>
      </c>
      <c r="N20" s="60">
        <f t="shared" si="6"/>
        <v>3.4642032332563506</v>
      </c>
      <c r="O20" s="12">
        <v>51</v>
      </c>
      <c r="P20" s="60">
        <f t="shared" si="7"/>
        <v>11.778290993071593</v>
      </c>
      <c r="Q20" s="12">
        <f t="shared" si="0"/>
        <v>427</v>
      </c>
      <c r="R20" s="60">
        <f t="shared" si="8"/>
        <v>98.61431870669746</v>
      </c>
      <c r="S20" s="12">
        <v>6</v>
      </c>
      <c r="T20" s="60">
        <f t="shared" si="9"/>
        <v>1.3856812933025404</v>
      </c>
      <c r="U20" s="11">
        <f t="shared" si="1"/>
        <v>433</v>
      </c>
      <c r="V20" s="60">
        <f t="shared" si="1"/>
        <v>100</v>
      </c>
      <c r="W20" s="23"/>
      <c r="X20" s="11">
        <v>528</v>
      </c>
      <c r="Y20" s="24">
        <f t="shared" si="2"/>
        <v>82.007575757575751</v>
      </c>
    </row>
    <row r="21" spans="2:25" ht="24.95" customHeight="1" thickBot="1">
      <c r="B21" s="92" t="s">
        <v>57</v>
      </c>
      <c r="C21" s="93"/>
      <c r="D21" s="49">
        <v>379</v>
      </c>
      <c r="E21" s="59" t="s">
        <v>16</v>
      </c>
      <c r="F21" s="29"/>
      <c r="G21" s="13">
        <v>246</v>
      </c>
      <c r="H21" s="25">
        <f>G21/U21*100</f>
        <v>57.20930232558139</v>
      </c>
      <c r="I21" s="14">
        <v>115</v>
      </c>
      <c r="J21" s="25">
        <f t="shared" si="4"/>
        <v>26.744186046511626</v>
      </c>
      <c r="K21" s="14">
        <v>3</v>
      </c>
      <c r="L21" s="25">
        <f t="shared" si="5"/>
        <v>0.69767441860465118</v>
      </c>
      <c r="M21" s="14">
        <v>17</v>
      </c>
      <c r="N21" s="25">
        <f t="shared" si="6"/>
        <v>3.9534883720930232</v>
      </c>
      <c r="O21" s="14">
        <v>41</v>
      </c>
      <c r="P21" s="25">
        <f t="shared" si="7"/>
        <v>9.5348837209302335</v>
      </c>
      <c r="Q21" s="15">
        <f t="shared" si="0"/>
        <v>422</v>
      </c>
      <c r="R21" s="25">
        <f t="shared" si="8"/>
        <v>98.139534883720927</v>
      </c>
      <c r="S21" s="14">
        <v>8</v>
      </c>
      <c r="T21" s="25">
        <f t="shared" si="9"/>
        <v>1.8604651162790697</v>
      </c>
      <c r="U21" s="16">
        <f t="shared" ref="U21:V21" si="10">SUM(Q21,S21)</f>
        <v>430</v>
      </c>
      <c r="V21" s="64">
        <f t="shared" si="10"/>
        <v>100</v>
      </c>
      <c r="W21" s="23"/>
      <c r="X21" s="13">
        <v>528</v>
      </c>
      <c r="Y21" s="26">
        <f>U21/X21*100</f>
        <v>81.439393939393938</v>
      </c>
    </row>
    <row r="22" spans="2:25" ht="5.0999999999999996" customHeight="1">
      <c r="B22" s="17" t="s">
        <v>9</v>
      </c>
      <c r="C22" s="17"/>
      <c r="D22" s="17"/>
      <c r="E22" s="17"/>
      <c r="F22" s="27"/>
      <c r="G22" s="17"/>
      <c r="H22" s="61"/>
      <c r="I22" s="17"/>
      <c r="J22" s="62"/>
      <c r="K22" s="17"/>
      <c r="L22" s="61"/>
      <c r="M22" s="17"/>
      <c r="N22" s="61"/>
      <c r="O22" s="17"/>
      <c r="P22" s="61"/>
      <c r="Q22" s="17"/>
      <c r="R22" s="61"/>
      <c r="S22" s="17"/>
      <c r="T22" s="61"/>
      <c r="U22" s="17"/>
      <c r="V22" s="61"/>
      <c r="W22" s="27"/>
      <c r="X22" s="17"/>
      <c r="Y22" s="27"/>
    </row>
    <row r="23" spans="2:25" ht="5.0999999999999996" customHeight="1" thickBot="1">
      <c r="B23" s="17"/>
      <c r="C23" s="17"/>
      <c r="D23" s="17"/>
      <c r="E23" s="17"/>
      <c r="F23" s="27"/>
      <c r="G23" s="17"/>
      <c r="H23" s="61"/>
      <c r="I23" s="17"/>
      <c r="J23" s="61"/>
      <c r="K23" s="17"/>
      <c r="L23" s="61"/>
      <c r="M23" s="17"/>
      <c r="N23" s="61"/>
      <c r="O23" s="17"/>
      <c r="P23" s="61"/>
      <c r="Q23" s="17"/>
      <c r="R23" s="61"/>
      <c r="S23" s="17"/>
      <c r="T23" s="61"/>
      <c r="U23" s="17"/>
      <c r="V23" s="61"/>
      <c r="W23" s="27"/>
      <c r="X23" s="17"/>
      <c r="Y23" s="27"/>
    </row>
    <row r="24" spans="2:25" ht="24.95" customHeight="1" thickTop="1" thickBot="1">
      <c r="B24" s="94" t="s">
        <v>12</v>
      </c>
      <c r="C24" s="95"/>
      <c r="D24" s="95"/>
      <c r="E24" s="96"/>
      <c r="F24" s="43"/>
      <c r="G24" s="44">
        <f>SUM(G11:G23)</f>
        <v>2518</v>
      </c>
      <c r="H24" s="45">
        <f>G24/U24*100</f>
        <v>49.881141045958792</v>
      </c>
      <c r="I24" s="46">
        <f>SUM(I11:I23)</f>
        <v>1400</v>
      </c>
      <c r="J24" s="45">
        <f>I24/U24*100</f>
        <v>27.733755942947703</v>
      </c>
      <c r="K24" s="46">
        <f>SUM(K11:K23)</f>
        <v>68</v>
      </c>
      <c r="L24" s="45">
        <f>K24/U24*100</f>
        <v>1.3470681458003171</v>
      </c>
      <c r="M24" s="46">
        <f>SUM(M11:M23)</f>
        <v>324</v>
      </c>
      <c r="N24" s="45">
        <f>M24/U24*100</f>
        <v>6.4183835182250393</v>
      </c>
      <c r="O24" s="46">
        <f>SUM(O11:O23)</f>
        <v>619</v>
      </c>
      <c r="P24" s="45">
        <f>O24/U24*100</f>
        <v>12.262282091917591</v>
      </c>
      <c r="Q24" s="46">
        <f>SUM(Q11:Q23)</f>
        <v>4929</v>
      </c>
      <c r="R24" s="45">
        <f>Q24/U24*100</f>
        <v>97.642630744849441</v>
      </c>
      <c r="S24" s="46">
        <f>SUM(S11:S23)</f>
        <v>119</v>
      </c>
      <c r="T24" s="45">
        <f>S24/U24*100</f>
        <v>2.3573692551505547</v>
      </c>
      <c r="U24" s="46">
        <f>SUM(U11:U23)</f>
        <v>5048</v>
      </c>
      <c r="V24" s="47">
        <f>SUM(R24,T24)</f>
        <v>100</v>
      </c>
      <c r="W24" s="30"/>
      <c r="X24" s="44">
        <f>SUM(X9:X21)</f>
        <v>6292</v>
      </c>
      <c r="Y24" s="47">
        <f>U24/X24*100</f>
        <v>80.228862047043876</v>
      </c>
    </row>
    <row r="25" spans="2:25" ht="15.75" thickTop="1">
      <c r="B25" s="3"/>
      <c r="C25" s="3"/>
      <c r="D25" s="3"/>
      <c r="E25" s="3"/>
    </row>
    <row r="26" spans="2:25" ht="18" thickBot="1">
      <c r="B26" s="31" t="s">
        <v>10</v>
      </c>
      <c r="C26" s="32"/>
      <c r="D26" s="32"/>
      <c r="E26" s="32"/>
      <c r="G26" s="36">
        <v>6</v>
      </c>
    </row>
    <row r="27" spans="2:25" ht="18" thickTop="1">
      <c r="B27" s="33" t="s">
        <v>11</v>
      </c>
      <c r="C27" s="34"/>
      <c r="D27" s="34"/>
      <c r="E27" s="34"/>
      <c r="G27" s="35">
        <f>COUNTA(D11:D21)</f>
        <v>11</v>
      </c>
    </row>
    <row r="28" spans="2:25">
      <c r="B28" s="3"/>
      <c r="C28" s="3"/>
      <c r="D28" s="3"/>
      <c r="E28" s="3"/>
    </row>
    <row r="29" spans="2:25">
      <c r="B29" s="3"/>
      <c r="C29" s="3"/>
      <c r="D29" s="3"/>
      <c r="E29" s="3"/>
    </row>
  </sheetData>
  <mergeCells count="27">
    <mergeCell ref="B24:E24"/>
    <mergeCell ref="B21:C21"/>
    <mergeCell ref="B18:C18"/>
    <mergeCell ref="B19:C19"/>
    <mergeCell ref="B20:C20"/>
    <mergeCell ref="B17:C17"/>
    <mergeCell ref="T8:T9"/>
    <mergeCell ref="U8:U9"/>
    <mergeCell ref="V8:V9"/>
    <mergeCell ref="X8:X9"/>
    <mergeCell ref="B12:C12"/>
    <mergeCell ref="B13:C13"/>
    <mergeCell ref="B14:C14"/>
    <mergeCell ref="B15:C15"/>
    <mergeCell ref="B16:C16"/>
    <mergeCell ref="Y8:Y9"/>
    <mergeCell ref="B11:C11"/>
    <mergeCell ref="B2:Y2"/>
    <mergeCell ref="B3:Y3"/>
    <mergeCell ref="B5:Y5"/>
    <mergeCell ref="Q7:Y7"/>
    <mergeCell ref="B8:C9"/>
    <mergeCell ref="D8:D9"/>
    <mergeCell ref="E8:E9"/>
    <mergeCell ref="Q8:Q9"/>
    <mergeCell ref="R8:R9"/>
    <mergeCell ref="S8:S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Z26"/>
  <sheetViews>
    <sheetView showWhiteSpace="0" topLeftCell="A4" zoomScale="110" zoomScaleNormal="110" workbookViewId="0">
      <selection activeCell="X19" sqref="X19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6.57031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3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32"/>
    </row>
    <row r="3" spans="1:26">
      <c r="A3" s="32"/>
      <c r="B3" s="72" t="s">
        <v>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32"/>
    </row>
    <row r="4" spans="1:2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3" customHeight="1">
      <c r="A5" s="32"/>
      <c r="B5" s="73" t="s">
        <v>55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32"/>
    </row>
    <row r="6" spans="1:26" ht="24.95" customHeight="1" thickBot="1">
      <c r="A6" s="5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3"/>
    </row>
    <row r="7" spans="1:26" ht="16.5" thickTop="1" thickBot="1">
      <c r="Q7" s="75" t="s">
        <v>22</v>
      </c>
      <c r="R7" s="75"/>
      <c r="S7" s="75"/>
      <c r="T7" s="75"/>
      <c r="U7" s="75"/>
      <c r="V7" s="75"/>
      <c r="W7" s="75"/>
      <c r="X7" s="75"/>
      <c r="Y7" s="75"/>
    </row>
    <row r="8" spans="1:26" ht="24.95" customHeight="1">
      <c r="B8" s="76" t="s">
        <v>24</v>
      </c>
      <c r="C8" s="77"/>
      <c r="D8" s="77" t="s">
        <v>14</v>
      </c>
      <c r="E8" s="81" t="s">
        <v>13</v>
      </c>
      <c r="F8" s="2"/>
      <c r="G8" s="37"/>
      <c r="H8" s="38"/>
      <c r="I8" s="39"/>
      <c r="J8" s="38"/>
      <c r="K8" s="39"/>
      <c r="L8" s="38"/>
      <c r="M8" s="39"/>
      <c r="N8" s="38"/>
      <c r="O8" s="39"/>
      <c r="P8" s="38"/>
      <c r="Q8" s="83" t="s">
        <v>1</v>
      </c>
      <c r="R8" s="67" t="s">
        <v>5</v>
      </c>
      <c r="S8" s="83" t="s">
        <v>2</v>
      </c>
      <c r="T8" s="67" t="s">
        <v>5</v>
      </c>
      <c r="U8" s="87" t="s">
        <v>4</v>
      </c>
      <c r="V8" s="67" t="s">
        <v>5</v>
      </c>
      <c r="W8" s="4"/>
      <c r="X8" s="87" t="s">
        <v>3</v>
      </c>
      <c r="Y8" s="67" t="s">
        <v>8</v>
      </c>
      <c r="Z8" s="1"/>
    </row>
    <row r="9" spans="1:26" ht="24.95" customHeight="1" thickBot="1">
      <c r="B9" s="78"/>
      <c r="C9" s="79"/>
      <c r="D9" s="80"/>
      <c r="E9" s="82"/>
      <c r="F9" s="2"/>
      <c r="G9" s="52" t="s">
        <v>6</v>
      </c>
      <c r="H9" s="41" t="s">
        <v>5</v>
      </c>
      <c r="I9" s="42" t="s">
        <v>6</v>
      </c>
      <c r="J9" s="41" t="s">
        <v>5</v>
      </c>
      <c r="K9" s="42" t="s">
        <v>6</v>
      </c>
      <c r="L9" s="41" t="s">
        <v>5</v>
      </c>
      <c r="M9" s="42" t="s">
        <v>6</v>
      </c>
      <c r="N9" s="41" t="s">
        <v>5</v>
      </c>
      <c r="O9" s="42" t="s">
        <v>6</v>
      </c>
      <c r="P9" s="41" t="s">
        <v>5</v>
      </c>
      <c r="Q9" s="84"/>
      <c r="R9" s="68"/>
      <c r="S9" s="84"/>
      <c r="T9" s="68"/>
      <c r="U9" s="88"/>
      <c r="V9" s="89"/>
      <c r="W9" s="4"/>
      <c r="X9" s="88"/>
      <c r="Y9" s="6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24.95" customHeight="1">
      <c r="B11" s="97" t="s">
        <v>58</v>
      </c>
      <c r="C11" s="98"/>
      <c r="D11" s="50">
        <v>385</v>
      </c>
      <c r="E11" s="56" t="s">
        <v>15</v>
      </c>
      <c r="F11" s="28"/>
      <c r="G11" s="5">
        <v>101</v>
      </c>
      <c r="H11" s="18">
        <f>G11/U11*100</f>
        <v>36.200716845878134</v>
      </c>
      <c r="I11" s="6">
        <v>162</v>
      </c>
      <c r="J11" s="18">
        <f>I11/U11*100</f>
        <v>58.064516129032263</v>
      </c>
      <c r="K11" s="6">
        <v>3</v>
      </c>
      <c r="L11" s="18">
        <f>K11/U11*100</f>
        <v>1.0752688172043012</v>
      </c>
      <c r="M11" s="6">
        <v>2</v>
      </c>
      <c r="N11" s="18">
        <f>M11/U11*100</f>
        <v>0.71684587813620071</v>
      </c>
      <c r="O11" s="6">
        <v>7</v>
      </c>
      <c r="P11" s="18">
        <f>O11/U11*100</f>
        <v>2.5089605734767026</v>
      </c>
      <c r="Q11" s="6">
        <f t="shared" ref="Q11:Q18" si="0">SUM(G11,I11,K11,M11,O11)</f>
        <v>275</v>
      </c>
      <c r="R11" s="18">
        <f>Q11/U11*100</f>
        <v>98.56630824372759</v>
      </c>
      <c r="S11" s="6">
        <v>4</v>
      </c>
      <c r="T11" s="18">
        <f>S11/U11*100</f>
        <v>1.4336917562724014</v>
      </c>
      <c r="U11" s="5">
        <f t="shared" ref="U11:V17" si="1">SUM(Q11,S11)</f>
        <v>279</v>
      </c>
      <c r="V11" s="63">
        <f t="shared" si="1"/>
        <v>99.999999999999986</v>
      </c>
      <c r="W11" s="19"/>
      <c r="X11" s="5">
        <v>295</v>
      </c>
      <c r="Y11" s="20">
        <f>U11/X11*100</f>
        <v>94.576271186440678</v>
      </c>
    </row>
    <row r="12" spans="1:26" ht="24.95" customHeight="1">
      <c r="B12" s="101" t="s">
        <v>58</v>
      </c>
      <c r="C12" s="102"/>
      <c r="D12" s="51">
        <v>386</v>
      </c>
      <c r="E12" s="57" t="s">
        <v>15</v>
      </c>
      <c r="F12" s="28"/>
      <c r="G12" s="7">
        <v>56</v>
      </c>
      <c r="H12" s="21">
        <f>G12/U12*100</f>
        <v>25.112107623318387</v>
      </c>
      <c r="I12" s="8">
        <v>131</v>
      </c>
      <c r="J12" s="21">
        <f>I12/U12*100</f>
        <v>58.744394618834086</v>
      </c>
      <c r="K12" s="8">
        <v>3</v>
      </c>
      <c r="L12" s="21">
        <f>K12/U12*100</f>
        <v>1.3452914798206279</v>
      </c>
      <c r="M12" s="8">
        <v>11</v>
      </c>
      <c r="N12" s="21">
        <f>M12/U12*100</f>
        <v>4.9327354260089686</v>
      </c>
      <c r="O12" s="8">
        <v>17</v>
      </c>
      <c r="P12" s="21">
        <f>O12/U12*100</f>
        <v>7.623318385650224</v>
      </c>
      <c r="Q12" s="8">
        <f t="shared" si="0"/>
        <v>218</v>
      </c>
      <c r="R12" s="21">
        <f>Q12/U12*100</f>
        <v>97.757847533632287</v>
      </c>
      <c r="S12" s="8">
        <v>5</v>
      </c>
      <c r="T12" s="21">
        <f>S12/U12*100</f>
        <v>2.2421524663677128</v>
      </c>
      <c r="U12" s="7">
        <f t="shared" si="1"/>
        <v>223</v>
      </c>
      <c r="V12" s="21">
        <f t="shared" si="1"/>
        <v>100</v>
      </c>
      <c r="W12" s="19"/>
      <c r="X12" s="7">
        <v>359</v>
      </c>
      <c r="Y12" s="22">
        <f t="shared" ref="Y12:Y17" si="2">U12/X12*100</f>
        <v>62.116991643454035</v>
      </c>
    </row>
    <row r="13" spans="1:26" ht="24.95" customHeight="1">
      <c r="B13" s="103" t="s">
        <v>58</v>
      </c>
      <c r="C13" s="104"/>
      <c r="D13" s="48">
        <v>387</v>
      </c>
      <c r="E13" s="58" t="s">
        <v>15</v>
      </c>
      <c r="F13" s="29"/>
      <c r="G13" s="9">
        <v>82</v>
      </c>
      <c r="H13" s="21">
        <f t="shared" ref="H13:H17" si="3">G13/U13*100</f>
        <v>41.836734693877553</v>
      </c>
      <c r="I13" s="10">
        <v>100</v>
      </c>
      <c r="J13" s="21">
        <f t="shared" ref="J13:J18" si="4">I13/U13*100</f>
        <v>51.020408163265309</v>
      </c>
      <c r="K13" s="10">
        <v>2</v>
      </c>
      <c r="L13" s="21">
        <f t="shared" ref="L13:L18" si="5">K13/U13*100</f>
        <v>1.0204081632653061</v>
      </c>
      <c r="M13" s="10">
        <v>4</v>
      </c>
      <c r="N13" s="21">
        <f t="shared" ref="N13:N18" si="6">M13/U13*100</f>
        <v>2.0408163265306123</v>
      </c>
      <c r="O13" s="10">
        <v>6</v>
      </c>
      <c r="P13" s="21">
        <f t="shared" ref="P13:P18" si="7">O13/U13*100</f>
        <v>3.0612244897959182</v>
      </c>
      <c r="Q13" s="10">
        <f t="shared" si="0"/>
        <v>194</v>
      </c>
      <c r="R13" s="21">
        <f t="shared" ref="R13:R18" si="8">Q13/U13*100</f>
        <v>98.979591836734699</v>
      </c>
      <c r="S13" s="10">
        <v>2</v>
      </c>
      <c r="T13" s="21">
        <f t="shared" ref="T13:T18" si="9">S13/U13*100</f>
        <v>1.0204081632653061</v>
      </c>
      <c r="U13" s="9">
        <f t="shared" si="1"/>
        <v>196</v>
      </c>
      <c r="V13" s="60">
        <f t="shared" si="1"/>
        <v>100</v>
      </c>
      <c r="W13" s="23"/>
      <c r="X13" s="11">
        <v>209</v>
      </c>
      <c r="Y13" s="24">
        <f t="shared" si="2"/>
        <v>93.779904306220089</v>
      </c>
    </row>
    <row r="14" spans="1:26" ht="24.95" customHeight="1">
      <c r="B14" s="103" t="s">
        <v>58</v>
      </c>
      <c r="C14" s="104"/>
      <c r="D14" s="48">
        <v>388</v>
      </c>
      <c r="E14" s="58" t="s">
        <v>15</v>
      </c>
      <c r="F14" s="29"/>
      <c r="G14" s="11">
        <v>204</v>
      </c>
      <c r="H14" s="60">
        <f t="shared" si="3"/>
        <v>37.158469945355193</v>
      </c>
      <c r="I14" s="12">
        <v>219</v>
      </c>
      <c r="J14" s="60">
        <f t="shared" si="4"/>
        <v>39.89071038251366</v>
      </c>
      <c r="K14" s="12">
        <v>8</v>
      </c>
      <c r="L14" s="60">
        <f t="shared" si="5"/>
        <v>1.4571948998178506</v>
      </c>
      <c r="M14" s="12">
        <v>90</v>
      </c>
      <c r="N14" s="60">
        <f t="shared" si="6"/>
        <v>16.393442622950818</v>
      </c>
      <c r="O14" s="12">
        <v>11</v>
      </c>
      <c r="P14" s="60">
        <f t="shared" si="7"/>
        <v>2.0036429872495445</v>
      </c>
      <c r="Q14" s="12">
        <f t="shared" si="0"/>
        <v>532</v>
      </c>
      <c r="R14" s="60">
        <f t="shared" si="8"/>
        <v>96.903460837887067</v>
      </c>
      <c r="S14" s="12">
        <v>17</v>
      </c>
      <c r="T14" s="60">
        <f t="shared" si="9"/>
        <v>3.0965391621129328</v>
      </c>
      <c r="U14" s="11">
        <f t="shared" si="1"/>
        <v>549</v>
      </c>
      <c r="V14" s="60">
        <f t="shared" si="1"/>
        <v>100</v>
      </c>
      <c r="W14" s="23"/>
      <c r="X14" s="11">
        <v>687</v>
      </c>
      <c r="Y14" s="24">
        <f t="shared" si="2"/>
        <v>79.91266375545851</v>
      </c>
    </row>
    <row r="15" spans="1:26" ht="24.95" customHeight="1">
      <c r="B15" s="103" t="s">
        <v>58</v>
      </c>
      <c r="C15" s="104"/>
      <c r="D15" s="48">
        <v>388</v>
      </c>
      <c r="E15" s="58" t="s">
        <v>16</v>
      </c>
      <c r="F15" s="29"/>
      <c r="G15" s="9">
        <v>183</v>
      </c>
      <c r="H15" s="60">
        <f t="shared" si="3"/>
        <v>37.195121951219512</v>
      </c>
      <c r="I15" s="10">
        <v>204</v>
      </c>
      <c r="J15" s="60">
        <f t="shared" si="4"/>
        <v>41.463414634146339</v>
      </c>
      <c r="K15" s="10">
        <v>7</v>
      </c>
      <c r="L15" s="60">
        <f t="shared" si="5"/>
        <v>1.4227642276422763</v>
      </c>
      <c r="M15" s="10">
        <v>53</v>
      </c>
      <c r="N15" s="60">
        <f t="shared" si="6"/>
        <v>10.772357723577237</v>
      </c>
      <c r="O15" s="10">
        <v>27</v>
      </c>
      <c r="P15" s="60">
        <f t="shared" si="7"/>
        <v>5.4878048780487809</v>
      </c>
      <c r="Q15" s="10">
        <f t="shared" si="0"/>
        <v>474</v>
      </c>
      <c r="R15" s="60">
        <f t="shared" si="8"/>
        <v>96.341463414634148</v>
      </c>
      <c r="S15" s="10">
        <v>18</v>
      </c>
      <c r="T15" s="60">
        <f t="shared" si="9"/>
        <v>3.6585365853658534</v>
      </c>
      <c r="U15" s="9">
        <f t="shared" si="1"/>
        <v>492</v>
      </c>
      <c r="V15" s="60">
        <f t="shared" si="1"/>
        <v>100</v>
      </c>
      <c r="W15" s="23"/>
      <c r="X15" s="11">
        <v>687</v>
      </c>
      <c r="Y15" s="24">
        <f t="shared" si="2"/>
        <v>71.615720524017462</v>
      </c>
    </row>
    <row r="16" spans="1:26" ht="24.95" customHeight="1">
      <c r="B16" s="103" t="s">
        <v>58</v>
      </c>
      <c r="C16" s="104"/>
      <c r="D16" s="48">
        <v>388</v>
      </c>
      <c r="E16" s="58" t="s">
        <v>17</v>
      </c>
      <c r="F16" s="29"/>
      <c r="G16" s="9">
        <v>178</v>
      </c>
      <c r="H16" s="21">
        <f t="shared" si="3"/>
        <v>34.496124031007753</v>
      </c>
      <c r="I16" s="10">
        <v>221</v>
      </c>
      <c r="J16" s="21">
        <f t="shared" si="4"/>
        <v>42.829457364341081</v>
      </c>
      <c r="K16" s="10">
        <v>12</v>
      </c>
      <c r="L16" s="21">
        <f t="shared" si="5"/>
        <v>2.3255813953488373</v>
      </c>
      <c r="M16" s="10">
        <v>66</v>
      </c>
      <c r="N16" s="21">
        <f t="shared" si="6"/>
        <v>12.790697674418606</v>
      </c>
      <c r="O16" s="10">
        <v>20</v>
      </c>
      <c r="P16" s="21">
        <f t="shared" si="7"/>
        <v>3.8759689922480618</v>
      </c>
      <c r="Q16" s="10">
        <f t="shared" si="0"/>
        <v>497</v>
      </c>
      <c r="R16" s="21">
        <f t="shared" si="8"/>
        <v>96.31782945736434</v>
      </c>
      <c r="S16" s="10">
        <v>19</v>
      </c>
      <c r="T16" s="21">
        <f t="shared" si="9"/>
        <v>3.6821705426356592</v>
      </c>
      <c r="U16" s="9">
        <f t="shared" si="1"/>
        <v>516</v>
      </c>
      <c r="V16" s="60">
        <f t="shared" si="1"/>
        <v>100</v>
      </c>
      <c r="W16" s="23"/>
      <c r="X16" s="11">
        <v>687</v>
      </c>
      <c r="Y16" s="24">
        <f t="shared" si="2"/>
        <v>75.109170305676855</v>
      </c>
    </row>
    <row r="17" spans="2:25" ht="24.95" customHeight="1">
      <c r="B17" s="103" t="s">
        <v>58</v>
      </c>
      <c r="C17" s="104"/>
      <c r="D17" s="48">
        <v>389</v>
      </c>
      <c r="E17" s="58" t="s">
        <v>15</v>
      </c>
      <c r="F17" s="29"/>
      <c r="G17" s="11">
        <v>145</v>
      </c>
      <c r="H17" s="21">
        <f t="shared" si="3"/>
        <v>41.428571428571431</v>
      </c>
      <c r="I17" s="12">
        <v>155</v>
      </c>
      <c r="J17" s="21">
        <f t="shared" si="4"/>
        <v>44.285714285714285</v>
      </c>
      <c r="K17" s="12">
        <v>1</v>
      </c>
      <c r="L17" s="21">
        <f t="shared" si="5"/>
        <v>0.2857142857142857</v>
      </c>
      <c r="M17" s="12">
        <v>37</v>
      </c>
      <c r="N17" s="21">
        <f t="shared" si="6"/>
        <v>10.571428571428571</v>
      </c>
      <c r="O17" s="12">
        <v>6</v>
      </c>
      <c r="P17" s="21">
        <f t="shared" si="7"/>
        <v>1.7142857142857144</v>
      </c>
      <c r="Q17" s="12">
        <f t="shared" si="0"/>
        <v>344</v>
      </c>
      <c r="R17" s="21">
        <f t="shared" si="8"/>
        <v>98.285714285714292</v>
      </c>
      <c r="S17" s="12">
        <v>6</v>
      </c>
      <c r="T17" s="21">
        <f t="shared" si="9"/>
        <v>1.7142857142857144</v>
      </c>
      <c r="U17" s="11">
        <f t="shared" si="1"/>
        <v>350</v>
      </c>
      <c r="V17" s="60">
        <f t="shared" si="1"/>
        <v>100</v>
      </c>
      <c r="W17" s="23"/>
      <c r="X17" s="11">
        <v>477</v>
      </c>
      <c r="Y17" s="24">
        <f t="shared" si="2"/>
        <v>73.375262054507346</v>
      </c>
    </row>
    <row r="18" spans="2:25" ht="24.95" customHeight="1" thickBot="1">
      <c r="B18" s="99" t="s">
        <v>58</v>
      </c>
      <c r="C18" s="100"/>
      <c r="D18" s="49">
        <v>389</v>
      </c>
      <c r="E18" s="59" t="s">
        <v>16</v>
      </c>
      <c r="F18" s="29"/>
      <c r="G18" s="13">
        <v>160</v>
      </c>
      <c r="H18" s="25">
        <f>G18/U18*100</f>
        <v>47.619047619047613</v>
      </c>
      <c r="I18" s="14">
        <v>141</v>
      </c>
      <c r="J18" s="25">
        <f t="shared" si="4"/>
        <v>41.964285714285715</v>
      </c>
      <c r="K18" s="14">
        <v>2</v>
      </c>
      <c r="L18" s="25">
        <f t="shared" si="5"/>
        <v>0.59523809523809523</v>
      </c>
      <c r="M18" s="14">
        <v>22</v>
      </c>
      <c r="N18" s="25">
        <f t="shared" si="6"/>
        <v>6.5476190476190483</v>
      </c>
      <c r="O18" s="14">
        <v>4</v>
      </c>
      <c r="P18" s="25">
        <f t="shared" si="7"/>
        <v>1.1904761904761905</v>
      </c>
      <c r="Q18" s="15">
        <f t="shared" si="0"/>
        <v>329</v>
      </c>
      <c r="R18" s="25">
        <f t="shared" si="8"/>
        <v>97.916666666666657</v>
      </c>
      <c r="S18" s="14">
        <v>7</v>
      </c>
      <c r="T18" s="25">
        <f t="shared" si="9"/>
        <v>2.083333333333333</v>
      </c>
      <c r="U18" s="16">
        <f t="shared" ref="U18:V18" si="10">SUM(Q18,S18)</f>
        <v>336</v>
      </c>
      <c r="V18" s="64">
        <f t="shared" si="10"/>
        <v>99.999999999999986</v>
      </c>
      <c r="W18" s="23"/>
      <c r="X18" s="13">
        <v>477</v>
      </c>
      <c r="Y18" s="26">
        <f>U18/X18*100</f>
        <v>70.440251572327043</v>
      </c>
    </row>
    <row r="19" spans="2:25" ht="5.0999999999999996" customHeight="1">
      <c r="B19" s="17" t="s">
        <v>9</v>
      </c>
      <c r="C19" s="17"/>
      <c r="D19" s="17"/>
      <c r="E19" s="17"/>
      <c r="F19" s="27"/>
      <c r="G19" s="17"/>
      <c r="H19" s="61"/>
      <c r="I19" s="17"/>
      <c r="J19" s="62"/>
      <c r="K19" s="17"/>
      <c r="L19" s="61"/>
      <c r="M19" s="17"/>
      <c r="N19" s="61"/>
      <c r="O19" s="17"/>
      <c r="P19" s="61"/>
      <c r="Q19" s="17"/>
      <c r="R19" s="61"/>
      <c r="S19" s="17"/>
      <c r="T19" s="61"/>
      <c r="U19" s="17"/>
      <c r="V19" s="61"/>
      <c r="W19" s="27"/>
      <c r="X19" s="17"/>
      <c r="Y19" s="27"/>
    </row>
    <row r="20" spans="2:25" ht="5.0999999999999996" customHeight="1" thickBot="1">
      <c r="B20" s="17"/>
      <c r="C20" s="17"/>
      <c r="D20" s="17"/>
      <c r="E20" s="17"/>
      <c r="F20" s="27"/>
      <c r="G20" s="17"/>
      <c r="H20" s="61"/>
      <c r="I20" s="17"/>
      <c r="J20" s="61"/>
      <c r="K20" s="17"/>
      <c r="L20" s="61"/>
      <c r="M20" s="17"/>
      <c r="N20" s="61"/>
      <c r="O20" s="17"/>
      <c r="P20" s="61"/>
      <c r="Q20" s="17"/>
      <c r="R20" s="61"/>
      <c r="S20" s="17"/>
      <c r="T20" s="61"/>
      <c r="U20" s="17"/>
      <c r="V20" s="61"/>
      <c r="W20" s="27"/>
      <c r="X20" s="17"/>
      <c r="Y20" s="27"/>
    </row>
    <row r="21" spans="2:25" ht="24.95" customHeight="1" thickTop="1" thickBot="1">
      <c r="B21" s="94" t="s">
        <v>12</v>
      </c>
      <c r="C21" s="95"/>
      <c r="D21" s="95"/>
      <c r="E21" s="96"/>
      <c r="F21" s="43"/>
      <c r="G21" s="44">
        <f>SUM(G11:G20)</f>
        <v>1109</v>
      </c>
      <c r="H21" s="45">
        <f>G21/U21*100</f>
        <v>37.708262495749743</v>
      </c>
      <c r="I21" s="46">
        <f>SUM(I11:I20)</f>
        <v>1333</v>
      </c>
      <c r="J21" s="45">
        <f>I21/U21*100</f>
        <v>45.324719483168991</v>
      </c>
      <c r="K21" s="46">
        <f>SUM(K11:K20)</f>
        <v>38</v>
      </c>
      <c r="L21" s="45">
        <f>K21/U21*100</f>
        <v>1.2920775246514791</v>
      </c>
      <c r="M21" s="46">
        <f>SUM(M11:M20)</f>
        <v>285</v>
      </c>
      <c r="N21" s="45">
        <f>M21/U21*100</f>
        <v>9.6905814348860932</v>
      </c>
      <c r="O21" s="46">
        <f>SUM(O11:O20)</f>
        <v>98</v>
      </c>
      <c r="P21" s="45">
        <f>O21/U21*100</f>
        <v>3.3321999319959197</v>
      </c>
      <c r="Q21" s="46">
        <f>SUM(Q11:Q20)</f>
        <v>2863</v>
      </c>
      <c r="R21" s="45">
        <f>Q21/U21*100</f>
        <v>97.347840870452231</v>
      </c>
      <c r="S21" s="46">
        <f>SUM(S11:S20)</f>
        <v>78</v>
      </c>
      <c r="T21" s="45">
        <f>S21/U21*100</f>
        <v>2.6521591295477731</v>
      </c>
      <c r="U21" s="46">
        <f>SUM(U11:U20)</f>
        <v>2941</v>
      </c>
      <c r="V21" s="47">
        <f>SUM(R21,T21)</f>
        <v>100</v>
      </c>
      <c r="W21" s="30"/>
      <c r="X21" s="44">
        <f>SUM(X9:X18)</f>
        <v>3878</v>
      </c>
      <c r="Y21" s="47">
        <f>U21/X21*100</f>
        <v>75.838060856111397</v>
      </c>
    </row>
    <row r="22" spans="2:25" ht="15.75" thickTop="1">
      <c r="B22" s="3"/>
      <c r="C22" s="3"/>
      <c r="D22" s="3"/>
      <c r="E22" s="3"/>
    </row>
    <row r="23" spans="2:25" ht="18" thickBot="1">
      <c r="B23" s="31" t="s">
        <v>10</v>
      </c>
      <c r="C23" s="32"/>
      <c r="D23" s="32"/>
      <c r="E23" s="32"/>
      <c r="G23" s="36">
        <v>5</v>
      </c>
    </row>
    <row r="24" spans="2:25" ht="18" thickTop="1">
      <c r="B24" s="33" t="s">
        <v>11</v>
      </c>
      <c r="C24" s="34"/>
      <c r="D24" s="34"/>
      <c r="E24" s="34"/>
      <c r="G24" s="35">
        <f>COUNTA(D11:D18)</f>
        <v>8</v>
      </c>
    </row>
    <row r="25" spans="2:25">
      <c r="B25" s="3"/>
      <c r="C25" s="3"/>
      <c r="D25" s="3"/>
      <c r="E25" s="3"/>
    </row>
    <row r="26" spans="2:25">
      <c r="B26" s="3"/>
      <c r="C26" s="3"/>
      <c r="D26" s="3"/>
      <c r="E26" s="3"/>
    </row>
  </sheetData>
  <mergeCells count="24">
    <mergeCell ref="B21:E21"/>
    <mergeCell ref="B18:C18"/>
    <mergeCell ref="B12:C12"/>
    <mergeCell ref="B13:C13"/>
    <mergeCell ref="B14:C14"/>
    <mergeCell ref="B15:C15"/>
    <mergeCell ref="B16:C16"/>
    <mergeCell ref="B17:C17"/>
    <mergeCell ref="B11:C11"/>
    <mergeCell ref="B2:Y2"/>
    <mergeCell ref="B3:Y3"/>
    <mergeCell ref="B5:Y5"/>
    <mergeCell ref="Q7:Y7"/>
    <mergeCell ref="B8:C9"/>
    <mergeCell ref="D8:D9"/>
    <mergeCell ref="E8:E9"/>
    <mergeCell ref="Q8:Q9"/>
    <mergeCell ref="R8:R9"/>
    <mergeCell ref="S8:S9"/>
    <mergeCell ref="T8:T9"/>
    <mergeCell ref="U8:U9"/>
    <mergeCell ref="V8:V9"/>
    <mergeCell ref="X8:X9"/>
    <mergeCell ref="Y8:Y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Z37"/>
  <sheetViews>
    <sheetView showWhiteSpace="0" zoomScale="110" zoomScaleNormal="110" workbookViewId="0">
      <selection activeCell="B32" activeCellId="1" sqref="B11:C29 B32:E32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6.57031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3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32"/>
    </row>
    <row r="3" spans="1:26">
      <c r="A3" s="32"/>
      <c r="B3" s="72" t="s">
        <v>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32"/>
    </row>
    <row r="4" spans="1:2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3" customHeight="1">
      <c r="A5" s="32"/>
      <c r="B5" s="73" t="s">
        <v>28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32"/>
    </row>
    <row r="6" spans="1:26" ht="24.95" customHeight="1" thickBot="1">
      <c r="A6" s="5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3"/>
    </row>
    <row r="7" spans="1:26" ht="16.5" thickTop="1" thickBot="1">
      <c r="Q7" s="75" t="s">
        <v>22</v>
      </c>
      <c r="R7" s="75"/>
      <c r="S7" s="75"/>
      <c r="T7" s="75"/>
      <c r="U7" s="75"/>
      <c r="V7" s="75"/>
      <c r="W7" s="75"/>
      <c r="X7" s="75"/>
      <c r="Y7" s="75"/>
    </row>
    <row r="8" spans="1:26" ht="24.95" customHeight="1">
      <c r="B8" s="76" t="s">
        <v>24</v>
      </c>
      <c r="C8" s="77"/>
      <c r="D8" s="77" t="s">
        <v>14</v>
      </c>
      <c r="E8" s="81" t="s">
        <v>13</v>
      </c>
      <c r="F8" s="2"/>
      <c r="G8" s="37"/>
      <c r="H8" s="38"/>
      <c r="I8" s="39"/>
      <c r="J8" s="38"/>
      <c r="K8" s="39"/>
      <c r="L8" s="38"/>
      <c r="M8" s="39"/>
      <c r="N8" s="38"/>
      <c r="O8" s="39"/>
      <c r="P8" s="38"/>
      <c r="Q8" s="83" t="s">
        <v>1</v>
      </c>
      <c r="R8" s="67" t="s">
        <v>5</v>
      </c>
      <c r="S8" s="83" t="s">
        <v>2</v>
      </c>
      <c r="T8" s="67" t="s">
        <v>5</v>
      </c>
      <c r="U8" s="87" t="s">
        <v>4</v>
      </c>
      <c r="V8" s="67" t="s">
        <v>5</v>
      </c>
      <c r="W8" s="4"/>
      <c r="X8" s="87" t="s">
        <v>3</v>
      </c>
      <c r="Y8" s="67" t="s">
        <v>8</v>
      </c>
      <c r="Z8" s="1"/>
    </row>
    <row r="9" spans="1:26" ht="24.95" customHeight="1" thickBot="1">
      <c r="B9" s="78"/>
      <c r="C9" s="79"/>
      <c r="D9" s="80"/>
      <c r="E9" s="82"/>
      <c r="F9" s="2"/>
      <c r="G9" s="52" t="s">
        <v>6</v>
      </c>
      <c r="H9" s="41" t="s">
        <v>5</v>
      </c>
      <c r="I9" s="42" t="s">
        <v>6</v>
      </c>
      <c r="J9" s="41" t="s">
        <v>5</v>
      </c>
      <c r="K9" s="42" t="s">
        <v>6</v>
      </c>
      <c r="L9" s="41" t="s">
        <v>5</v>
      </c>
      <c r="M9" s="42" t="s">
        <v>6</v>
      </c>
      <c r="N9" s="41" t="s">
        <v>5</v>
      </c>
      <c r="O9" s="42" t="s">
        <v>6</v>
      </c>
      <c r="P9" s="41" t="s">
        <v>5</v>
      </c>
      <c r="Q9" s="84"/>
      <c r="R9" s="68"/>
      <c r="S9" s="84"/>
      <c r="T9" s="68"/>
      <c r="U9" s="88"/>
      <c r="V9" s="89"/>
      <c r="W9" s="4"/>
      <c r="X9" s="88"/>
      <c r="Y9" s="6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24.95" customHeight="1">
      <c r="B11" s="69" t="s">
        <v>30</v>
      </c>
      <c r="C11" s="70"/>
      <c r="D11" s="50">
        <v>400</v>
      </c>
      <c r="E11" s="56" t="s">
        <v>15</v>
      </c>
      <c r="F11" s="28"/>
      <c r="G11" s="5">
        <v>186</v>
      </c>
      <c r="H11" s="18">
        <f>G11/U11*100</f>
        <v>40.172786177105827</v>
      </c>
      <c r="I11" s="6">
        <v>254</v>
      </c>
      <c r="J11" s="18">
        <f>I11/U11*100</f>
        <v>54.85961123110151</v>
      </c>
      <c r="K11" s="6">
        <v>2</v>
      </c>
      <c r="L11" s="18">
        <f>K11/U11*100</f>
        <v>0.43196544276457888</v>
      </c>
      <c r="M11" s="6">
        <v>2</v>
      </c>
      <c r="N11" s="18">
        <f>M11/U11*100</f>
        <v>0.43196544276457888</v>
      </c>
      <c r="O11" s="6">
        <v>8</v>
      </c>
      <c r="P11" s="18">
        <f>O11/U11*100</f>
        <v>1.7278617710583155</v>
      </c>
      <c r="Q11" s="6">
        <f t="shared" ref="Q11:Q29" si="0">SUM(G11,I11,K11,M11,O11)</f>
        <v>452</v>
      </c>
      <c r="R11" s="18">
        <f>Q11/U11*100</f>
        <v>97.624190064794817</v>
      </c>
      <c r="S11" s="6">
        <v>11</v>
      </c>
      <c r="T11" s="18">
        <f>S11/U11*100</f>
        <v>2.3758099352051838</v>
      </c>
      <c r="U11" s="5">
        <f t="shared" ref="U11:V28" si="1">SUM(Q11,S11)</f>
        <v>463</v>
      </c>
      <c r="V11" s="63">
        <f t="shared" si="1"/>
        <v>100</v>
      </c>
      <c r="W11" s="19"/>
      <c r="X11" s="5">
        <v>534</v>
      </c>
      <c r="Y11" s="20">
        <f>U11/X11*100</f>
        <v>86.704119850187269</v>
      </c>
    </row>
    <row r="12" spans="1:26" ht="24.95" customHeight="1">
      <c r="B12" s="90" t="s">
        <v>30</v>
      </c>
      <c r="C12" s="91"/>
      <c r="D12" s="51">
        <v>400</v>
      </c>
      <c r="E12" s="57" t="s">
        <v>16</v>
      </c>
      <c r="F12" s="28"/>
      <c r="G12" s="7">
        <v>110</v>
      </c>
      <c r="H12" s="21">
        <f>G12/U12*100</f>
        <v>24.12280701754386</v>
      </c>
      <c r="I12" s="8">
        <v>321</v>
      </c>
      <c r="J12" s="21">
        <f>I12/U12*100</f>
        <v>70.39473684210526</v>
      </c>
      <c r="K12" s="8">
        <v>0</v>
      </c>
      <c r="L12" s="21">
        <f>K12/U12*100</f>
        <v>0</v>
      </c>
      <c r="M12" s="8">
        <v>0</v>
      </c>
      <c r="N12" s="21">
        <f>M12/U12*100</f>
        <v>0</v>
      </c>
      <c r="O12" s="8">
        <v>16</v>
      </c>
      <c r="P12" s="21">
        <f>O12/U12*100</f>
        <v>3.5087719298245612</v>
      </c>
      <c r="Q12" s="8">
        <f t="shared" si="0"/>
        <v>447</v>
      </c>
      <c r="R12" s="21">
        <f>Q12/U12*100</f>
        <v>98.026315789473685</v>
      </c>
      <c r="S12" s="8">
        <v>9</v>
      </c>
      <c r="T12" s="21">
        <f>S12/U12*100</f>
        <v>1.9736842105263157</v>
      </c>
      <c r="U12" s="7">
        <f t="shared" si="1"/>
        <v>456</v>
      </c>
      <c r="V12" s="21">
        <f t="shared" si="1"/>
        <v>100</v>
      </c>
      <c r="W12" s="19"/>
      <c r="X12" s="7">
        <v>533</v>
      </c>
      <c r="Y12" s="22">
        <f t="shared" ref="Y12:Y28" si="2">U12/X12*100</f>
        <v>85.553470919324582</v>
      </c>
    </row>
    <row r="13" spans="1:26" ht="24.95" customHeight="1">
      <c r="B13" s="85" t="s">
        <v>30</v>
      </c>
      <c r="C13" s="86"/>
      <c r="D13" s="48">
        <v>401</v>
      </c>
      <c r="E13" s="58" t="s">
        <v>15</v>
      </c>
      <c r="F13" s="29"/>
      <c r="G13" s="9">
        <v>194</v>
      </c>
      <c r="H13" s="21">
        <f t="shared" ref="H13:H28" si="3">G13/U13*100</f>
        <v>43.792325056433405</v>
      </c>
      <c r="I13" s="10">
        <v>230</v>
      </c>
      <c r="J13" s="21">
        <f t="shared" ref="J13:J29" si="4">I13/U13*100</f>
        <v>51.918735891647863</v>
      </c>
      <c r="K13" s="10">
        <v>8</v>
      </c>
      <c r="L13" s="21">
        <f t="shared" ref="L13:L29" si="5">K13/U13*100</f>
        <v>1.8058690744920991</v>
      </c>
      <c r="M13" s="10">
        <v>2</v>
      </c>
      <c r="N13" s="21">
        <f t="shared" ref="N13:N29" si="6">M13/U13*100</f>
        <v>0.45146726862302478</v>
      </c>
      <c r="O13" s="10">
        <v>4</v>
      </c>
      <c r="P13" s="21">
        <f t="shared" ref="P13:P29" si="7">O13/U13*100</f>
        <v>0.90293453724604955</v>
      </c>
      <c r="Q13" s="10">
        <f t="shared" si="0"/>
        <v>438</v>
      </c>
      <c r="R13" s="21">
        <f t="shared" ref="R13:R29" si="8">Q13/U13*100</f>
        <v>98.871331828442436</v>
      </c>
      <c r="S13" s="10">
        <v>5</v>
      </c>
      <c r="T13" s="21">
        <f t="shared" ref="T13:T29" si="9">S13/U13*100</f>
        <v>1.1286681715575622</v>
      </c>
      <c r="U13" s="9">
        <f t="shared" si="1"/>
        <v>443</v>
      </c>
      <c r="V13" s="60">
        <f t="shared" si="1"/>
        <v>100</v>
      </c>
      <c r="W13" s="23"/>
      <c r="X13" s="11">
        <v>509</v>
      </c>
      <c r="Y13" s="24">
        <f t="shared" si="2"/>
        <v>87.033398821218071</v>
      </c>
    </row>
    <row r="14" spans="1:26" ht="24.95" customHeight="1">
      <c r="B14" s="85" t="s">
        <v>30</v>
      </c>
      <c r="C14" s="86"/>
      <c r="D14" s="48">
        <v>401</v>
      </c>
      <c r="E14" s="58" t="s">
        <v>16</v>
      </c>
      <c r="F14" s="29"/>
      <c r="G14" s="11">
        <v>141</v>
      </c>
      <c r="H14" s="60">
        <f t="shared" si="3"/>
        <v>31.263858093126384</v>
      </c>
      <c r="I14" s="12">
        <v>290</v>
      </c>
      <c r="J14" s="60">
        <f t="shared" si="4"/>
        <v>64.301552106430165</v>
      </c>
      <c r="K14" s="12">
        <v>6</v>
      </c>
      <c r="L14" s="60">
        <f t="shared" si="5"/>
        <v>1.3303769401330376</v>
      </c>
      <c r="M14" s="12">
        <v>2</v>
      </c>
      <c r="N14" s="60">
        <f t="shared" si="6"/>
        <v>0.44345898004434592</v>
      </c>
      <c r="O14" s="12">
        <v>4</v>
      </c>
      <c r="P14" s="60">
        <f t="shared" si="7"/>
        <v>0.88691796008869184</v>
      </c>
      <c r="Q14" s="12">
        <f t="shared" si="0"/>
        <v>443</v>
      </c>
      <c r="R14" s="60">
        <f t="shared" si="8"/>
        <v>98.226164079822624</v>
      </c>
      <c r="S14" s="12">
        <v>8</v>
      </c>
      <c r="T14" s="60">
        <f t="shared" si="9"/>
        <v>1.7738359201773837</v>
      </c>
      <c r="U14" s="11">
        <f t="shared" si="1"/>
        <v>451</v>
      </c>
      <c r="V14" s="60">
        <f t="shared" si="1"/>
        <v>100.00000000000001</v>
      </c>
      <c r="W14" s="23"/>
      <c r="X14" s="11">
        <v>508</v>
      </c>
      <c r="Y14" s="24">
        <f t="shared" si="2"/>
        <v>88.779527559055111</v>
      </c>
    </row>
    <row r="15" spans="1:26" ht="24.95" customHeight="1">
      <c r="B15" s="85" t="s">
        <v>30</v>
      </c>
      <c r="C15" s="86"/>
      <c r="D15" s="48">
        <v>402</v>
      </c>
      <c r="E15" s="58" t="s">
        <v>15</v>
      </c>
      <c r="F15" s="29"/>
      <c r="G15" s="9">
        <v>25</v>
      </c>
      <c r="H15" s="60">
        <f t="shared" si="3"/>
        <v>16.891891891891891</v>
      </c>
      <c r="I15" s="10">
        <v>92</v>
      </c>
      <c r="J15" s="60">
        <f t="shared" si="4"/>
        <v>62.162162162162161</v>
      </c>
      <c r="K15" s="10">
        <v>9</v>
      </c>
      <c r="L15" s="60">
        <f t="shared" si="5"/>
        <v>6.0810810810810816</v>
      </c>
      <c r="M15" s="10">
        <v>1</v>
      </c>
      <c r="N15" s="60">
        <f t="shared" si="6"/>
        <v>0.67567567567567566</v>
      </c>
      <c r="O15" s="10">
        <v>12</v>
      </c>
      <c r="P15" s="60">
        <f t="shared" si="7"/>
        <v>8.1081081081081088</v>
      </c>
      <c r="Q15" s="10">
        <f t="shared" si="0"/>
        <v>139</v>
      </c>
      <c r="R15" s="60">
        <f t="shared" si="8"/>
        <v>93.918918918918919</v>
      </c>
      <c r="S15" s="10">
        <v>9</v>
      </c>
      <c r="T15" s="60">
        <f t="shared" si="9"/>
        <v>6.0810810810810816</v>
      </c>
      <c r="U15" s="9">
        <f t="shared" si="1"/>
        <v>148</v>
      </c>
      <c r="V15" s="60">
        <f t="shared" si="1"/>
        <v>100</v>
      </c>
      <c r="W15" s="23"/>
      <c r="X15" s="11">
        <v>607</v>
      </c>
      <c r="Y15" s="24">
        <f t="shared" si="2"/>
        <v>24.382207578253706</v>
      </c>
    </row>
    <row r="16" spans="1:26" ht="24.95" customHeight="1">
      <c r="B16" s="85" t="s">
        <v>30</v>
      </c>
      <c r="C16" s="86"/>
      <c r="D16" s="48">
        <v>403</v>
      </c>
      <c r="E16" s="58" t="s">
        <v>15</v>
      </c>
      <c r="F16" s="29"/>
      <c r="G16" s="9">
        <v>94</v>
      </c>
      <c r="H16" s="21">
        <f t="shared" si="3"/>
        <v>29.012345679012348</v>
      </c>
      <c r="I16" s="10">
        <v>126</v>
      </c>
      <c r="J16" s="21">
        <f t="shared" si="4"/>
        <v>38.888888888888893</v>
      </c>
      <c r="K16" s="10">
        <v>6</v>
      </c>
      <c r="L16" s="21">
        <f t="shared" si="5"/>
        <v>1.8518518518518516</v>
      </c>
      <c r="M16" s="10">
        <v>3</v>
      </c>
      <c r="N16" s="21">
        <f t="shared" si="6"/>
        <v>0.92592592592592582</v>
      </c>
      <c r="O16" s="10">
        <v>79</v>
      </c>
      <c r="P16" s="21">
        <f t="shared" si="7"/>
        <v>24.382716049382715</v>
      </c>
      <c r="Q16" s="10">
        <f t="shared" si="0"/>
        <v>308</v>
      </c>
      <c r="R16" s="21">
        <f t="shared" si="8"/>
        <v>95.061728395061735</v>
      </c>
      <c r="S16" s="10">
        <v>16</v>
      </c>
      <c r="T16" s="21">
        <f t="shared" si="9"/>
        <v>4.9382716049382713</v>
      </c>
      <c r="U16" s="9">
        <f t="shared" si="1"/>
        <v>324</v>
      </c>
      <c r="V16" s="60">
        <f t="shared" si="1"/>
        <v>100</v>
      </c>
      <c r="W16" s="23"/>
      <c r="X16" s="11">
        <v>558</v>
      </c>
      <c r="Y16" s="24">
        <f t="shared" si="2"/>
        <v>58.064516129032263</v>
      </c>
    </row>
    <row r="17" spans="2:25" ht="24.95" customHeight="1">
      <c r="B17" s="85" t="s">
        <v>30</v>
      </c>
      <c r="C17" s="86"/>
      <c r="D17" s="48">
        <v>403</v>
      </c>
      <c r="E17" s="58" t="s">
        <v>16</v>
      </c>
      <c r="F17" s="29"/>
      <c r="G17" s="11">
        <v>86</v>
      </c>
      <c r="H17" s="21">
        <f t="shared" si="3"/>
        <v>25.072886297376094</v>
      </c>
      <c r="I17" s="12">
        <v>155</v>
      </c>
      <c r="J17" s="21">
        <f t="shared" si="4"/>
        <v>45.18950437317784</v>
      </c>
      <c r="K17" s="12">
        <v>11</v>
      </c>
      <c r="L17" s="21">
        <f t="shared" si="5"/>
        <v>3.2069970845481048</v>
      </c>
      <c r="M17" s="12">
        <v>15</v>
      </c>
      <c r="N17" s="21">
        <f t="shared" si="6"/>
        <v>4.3731778425655978</v>
      </c>
      <c r="O17" s="12">
        <v>59</v>
      </c>
      <c r="P17" s="21">
        <f t="shared" si="7"/>
        <v>17.201166180758019</v>
      </c>
      <c r="Q17" s="12">
        <f t="shared" si="0"/>
        <v>326</v>
      </c>
      <c r="R17" s="21">
        <f t="shared" si="8"/>
        <v>95.043731778425652</v>
      </c>
      <c r="S17" s="12">
        <v>17</v>
      </c>
      <c r="T17" s="21">
        <f t="shared" si="9"/>
        <v>4.9562682215743443</v>
      </c>
      <c r="U17" s="11">
        <f t="shared" si="1"/>
        <v>343</v>
      </c>
      <c r="V17" s="60">
        <f t="shared" si="1"/>
        <v>100</v>
      </c>
      <c r="W17" s="23"/>
      <c r="X17" s="11">
        <v>558</v>
      </c>
      <c r="Y17" s="24">
        <f t="shared" si="2"/>
        <v>61.469534050179206</v>
      </c>
    </row>
    <row r="18" spans="2:25" ht="24.95" customHeight="1">
      <c r="B18" s="85" t="s">
        <v>30</v>
      </c>
      <c r="C18" s="86"/>
      <c r="D18" s="48">
        <v>404</v>
      </c>
      <c r="E18" s="58" t="s">
        <v>15</v>
      </c>
      <c r="F18" s="29"/>
      <c r="G18" s="11">
        <v>66</v>
      </c>
      <c r="H18" s="21">
        <f t="shared" si="3"/>
        <v>22.073578595317723</v>
      </c>
      <c r="I18" s="12">
        <v>117</v>
      </c>
      <c r="J18" s="21">
        <f t="shared" si="4"/>
        <v>39.130434782608695</v>
      </c>
      <c r="K18" s="12">
        <v>2</v>
      </c>
      <c r="L18" s="21">
        <f t="shared" si="5"/>
        <v>0.66889632107023411</v>
      </c>
      <c r="M18" s="12">
        <v>23</v>
      </c>
      <c r="N18" s="21">
        <f t="shared" si="6"/>
        <v>7.6923076923076925</v>
      </c>
      <c r="O18" s="12">
        <v>77</v>
      </c>
      <c r="P18" s="21">
        <f t="shared" si="7"/>
        <v>25.752508361204011</v>
      </c>
      <c r="Q18" s="12">
        <f t="shared" si="0"/>
        <v>285</v>
      </c>
      <c r="R18" s="21">
        <f t="shared" si="8"/>
        <v>95.317725752508366</v>
      </c>
      <c r="S18" s="12">
        <v>14</v>
      </c>
      <c r="T18" s="21">
        <f t="shared" si="9"/>
        <v>4.6822742474916383</v>
      </c>
      <c r="U18" s="11">
        <f t="shared" si="1"/>
        <v>299</v>
      </c>
      <c r="V18" s="60">
        <f t="shared" si="1"/>
        <v>100</v>
      </c>
      <c r="W18" s="23"/>
      <c r="X18" s="11">
        <v>389</v>
      </c>
      <c r="Y18" s="24">
        <f t="shared" si="2"/>
        <v>76.863753213367616</v>
      </c>
    </row>
    <row r="19" spans="2:25" ht="24.95" customHeight="1">
      <c r="B19" s="85" t="s">
        <v>30</v>
      </c>
      <c r="C19" s="86"/>
      <c r="D19" s="48">
        <v>404</v>
      </c>
      <c r="E19" s="58" t="s">
        <v>16</v>
      </c>
      <c r="F19" s="29"/>
      <c r="G19" s="11">
        <v>44</v>
      </c>
      <c r="H19" s="60">
        <f t="shared" si="3"/>
        <v>15.172413793103448</v>
      </c>
      <c r="I19" s="12">
        <v>141</v>
      </c>
      <c r="J19" s="60">
        <f t="shared" si="4"/>
        <v>48.620689655172413</v>
      </c>
      <c r="K19" s="12">
        <v>6</v>
      </c>
      <c r="L19" s="60">
        <f t="shared" si="5"/>
        <v>2.0689655172413794</v>
      </c>
      <c r="M19" s="12">
        <v>22</v>
      </c>
      <c r="N19" s="60">
        <f t="shared" si="6"/>
        <v>7.5862068965517242</v>
      </c>
      <c r="O19" s="12">
        <v>63</v>
      </c>
      <c r="P19" s="60">
        <f t="shared" si="7"/>
        <v>21.72413793103448</v>
      </c>
      <c r="Q19" s="12">
        <f t="shared" si="0"/>
        <v>276</v>
      </c>
      <c r="R19" s="60">
        <f t="shared" si="8"/>
        <v>95.172413793103445</v>
      </c>
      <c r="S19" s="12">
        <v>14</v>
      </c>
      <c r="T19" s="60">
        <f t="shared" si="9"/>
        <v>4.8275862068965516</v>
      </c>
      <c r="U19" s="11">
        <f t="shared" si="1"/>
        <v>290</v>
      </c>
      <c r="V19" s="60">
        <f t="shared" si="1"/>
        <v>100</v>
      </c>
      <c r="W19" s="23"/>
      <c r="X19" s="11">
        <v>388</v>
      </c>
      <c r="Y19" s="24">
        <f t="shared" si="2"/>
        <v>74.742268041237111</v>
      </c>
    </row>
    <row r="20" spans="2:25" ht="24.95" customHeight="1">
      <c r="B20" s="85" t="s">
        <v>30</v>
      </c>
      <c r="C20" s="86"/>
      <c r="D20" s="48">
        <v>405</v>
      </c>
      <c r="E20" s="58" t="s">
        <v>15</v>
      </c>
      <c r="F20" s="29"/>
      <c r="G20" s="11">
        <v>45</v>
      </c>
      <c r="H20" s="60">
        <f t="shared" si="3"/>
        <v>42.056074766355138</v>
      </c>
      <c r="I20" s="12">
        <v>48</v>
      </c>
      <c r="J20" s="60">
        <f t="shared" si="4"/>
        <v>44.859813084112147</v>
      </c>
      <c r="K20" s="12">
        <v>1</v>
      </c>
      <c r="L20" s="60">
        <f t="shared" si="5"/>
        <v>0.93457943925233633</v>
      </c>
      <c r="M20" s="12">
        <v>1</v>
      </c>
      <c r="N20" s="60">
        <f t="shared" si="6"/>
        <v>0.93457943925233633</v>
      </c>
      <c r="O20" s="12">
        <v>7</v>
      </c>
      <c r="P20" s="60">
        <f t="shared" si="7"/>
        <v>6.5420560747663545</v>
      </c>
      <c r="Q20" s="12">
        <f t="shared" si="0"/>
        <v>102</v>
      </c>
      <c r="R20" s="60">
        <f t="shared" si="8"/>
        <v>95.327102803738313</v>
      </c>
      <c r="S20" s="12">
        <v>5</v>
      </c>
      <c r="T20" s="60">
        <f t="shared" si="9"/>
        <v>4.6728971962616823</v>
      </c>
      <c r="U20" s="11">
        <f t="shared" si="1"/>
        <v>107</v>
      </c>
      <c r="V20" s="60">
        <f t="shared" si="1"/>
        <v>100</v>
      </c>
      <c r="W20" s="23"/>
      <c r="X20" s="11">
        <v>539</v>
      </c>
      <c r="Y20" s="24">
        <f t="shared" si="2"/>
        <v>19.851576994434136</v>
      </c>
    </row>
    <row r="21" spans="2:25" ht="24.95" customHeight="1">
      <c r="B21" s="85" t="s">
        <v>30</v>
      </c>
      <c r="C21" s="86"/>
      <c r="D21" s="48">
        <v>406</v>
      </c>
      <c r="E21" s="58" t="s">
        <v>15</v>
      </c>
      <c r="F21" s="29"/>
      <c r="G21" s="11">
        <v>111</v>
      </c>
      <c r="H21" s="60">
        <f t="shared" si="3"/>
        <v>39.642857142857139</v>
      </c>
      <c r="I21" s="12">
        <v>86</v>
      </c>
      <c r="J21" s="60">
        <f t="shared" si="4"/>
        <v>30.714285714285715</v>
      </c>
      <c r="K21" s="12">
        <v>13</v>
      </c>
      <c r="L21" s="60">
        <f t="shared" si="5"/>
        <v>4.6428571428571432</v>
      </c>
      <c r="M21" s="12">
        <v>8</v>
      </c>
      <c r="N21" s="60">
        <f t="shared" si="6"/>
        <v>2.8571428571428572</v>
      </c>
      <c r="O21" s="12">
        <v>46</v>
      </c>
      <c r="P21" s="60">
        <f t="shared" si="7"/>
        <v>16.428571428571427</v>
      </c>
      <c r="Q21" s="12">
        <f t="shared" si="0"/>
        <v>264</v>
      </c>
      <c r="R21" s="60">
        <f t="shared" si="8"/>
        <v>94.285714285714278</v>
      </c>
      <c r="S21" s="12">
        <v>16</v>
      </c>
      <c r="T21" s="60">
        <f t="shared" si="9"/>
        <v>5.7142857142857144</v>
      </c>
      <c r="U21" s="11">
        <f t="shared" si="1"/>
        <v>280</v>
      </c>
      <c r="V21" s="60">
        <f t="shared" si="1"/>
        <v>99.999999999999986</v>
      </c>
      <c r="W21" s="23"/>
      <c r="X21" s="11">
        <v>386</v>
      </c>
      <c r="Y21" s="24">
        <f t="shared" si="2"/>
        <v>72.538860103626945</v>
      </c>
    </row>
    <row r="22" spans="2:25" ht="24.95" customHeight="1">
      <c r="B22" s="85" t="s">
        <v>30</v>
      </c>
      <c r="C22" s="86"/>
      <c r="D22" s="48">
        <v>407</v>
      </c>
      <c r="E22" s="58" t="s">
        <v>15</v>
      </c>
      <c r="F22" s="29"/>
      <c r="G22" s="11">
        <v>184</v>
      </c>
      <c r="H22" s="60">
        <f t="shared" si="3"/>
        <v>31.3458262350937</v>
      </c>
      <c r="I22" s="12">
        <v>236</v>
      </c>
      <c r="J22" s="60">
        <f t="shared" si="4"/>
        <v>40.204429301533217</v>
      </c>
      <c r="K22" s="12">
        <v>64</v>
      </c>
      <c r="L22" s="60">
        <f t="shared" si="5"/>
        <v>10.90289608177172</v>
      </c>
      <c r="M22" s="12">
        <v>25</v>
      </c>
      <c r="N22" s="60">
        <f t="shared" si="6"/>
        <v>4.2589437819420786</v>
      </c>
      <c r="O22" s="12">
        <v>52</v>
      </c>
      <c r="P22" s="60">
        <f t="shared" si="7"/>
        <v>8.8586030664395228</v>
      </c>
      <c r="Q22" s="12">
        <f t="shared" si="0"/>
        <v>561</v>
      </c>
      <c r="R22" s="60">
        <f t="shared" si="8"/>
        <v>95.570698466780229</v>
      </c>
      <c r="S22" s="12">
        <v>26</v>
      </c>
      <c r="T22" s="60">
        <f t="shared" si="9"/>
        <v>4.4293015332197614</v>
      </c>
      <c r="U22" s="11">
        <f t="shared" si="1"/>
        <v>587</v>
      </c>
      <c r="V22" s="60">
        <f t="shared" si="1"/>
        <v>99.999999999999986</v>
      </c>
      <c r="W22" s="23"/>
      <c r="X22" s="11">
        <v>742</v>
      </c>
      <c r="Y22" s="24">
        <f t="shared" si="2"/>
        <v>79.110512129380055</v>
      </c>
    </row>
    <row r="23" spans="2:25" ht="24.95" customHeight="1">
      <c r="B23" s="85" t="s">
        <v>30</v>
      </c>
      <c r="C23" s="86"/>
      <c r="D23" s="48">
        <v>408</v>
      </c>
      <c r="E23" s="58" t="s">
        <v>15</v>
      </c>
      <c r="F23" s="29"/>
      <c r="G23" s="11">
        <v>66</v>
      </c>
      <c r="H23" s="60">
        <f>G23/U23*100</f>
        <v>22.372881355932204</v>
      </c>
      <c r="I23" s="12">
        <v>189</v>
      </c>
      <c r="J23" s="60">
        <f t="shared" si="4"/>
        <v>64.067796610169495</v>
      </c>
      <c r="K23" s="12">
        <v>5</v>
      </c>
      <c r="L23" s="60">
        <f t="shared" si="5"/>
        <v>1.6949152542372881</v>
      </c>
      <c r="M23" s="12">
        <v>6</v>
      </c>
      <c r="N23" s="60">
        <f t="shared" si="6"/>
        <v>2.0338983050847457</v>
      </c>
      <c r="O23" s="12">
        <v>25</v>
      </c>
      <c r="P23" s="60">
        <f t="shared" si="7"/>
        <v>8.4745762711864394</v>
      </c>
      <c r="Q23" s="12">
        <f t="shared" si="0"/>
        <v>291</v>
      </c>
      <c r="R23" s="60">
        <f t="shared" si="8"/>
        <v>98.644067796610173</v>
      </c>
      <c r="S23" s="12">
        <v>4</v>
      </c>
      <c r="T23" s="60">
        <f t="shared" si="9"/>
        <v>1.3559322033898304</v>
      </c>
      <c r="U23" s="11">
        <f t="shared" si="1"/>
        <v>295</v>
      </c>
      <c r="V23" s="60">
        <f t="shared" si="1"/>
        <v>100</v>
      </c>
      <c r="W23" s="23"/>
      <c r="X23" s="11">
        <v>348</v>
      </c>
      <c r="Y23" s="24">
        <f t="shared" si="2"/>
        <v>84.770114942528735</v>
      </c>
    </row>
    <row r="24" spans="2:25" ht="24.95" customHeight="1">
      <c r="B24" s="85" t="s">
        <v>30</v>
      </c>
      <c r="C24" s="86"/>
      <c r="D24" s="48">
        <v>409</v>
      </c>
      <c r="E24" s="58" t="s">
        <v>15</v>
      </c>
      <c r="F24" s="29"/>
      <c r="G24" s="11">
        <v>201</v>
      </c>
      <c r="H24" s="60">
        <f t="shared" si="3"/>
        <v>36.216216216216218</v>
      </c>
      <c r="I24" s="12">
        <v>249</v>
      </c>
      <c r="J24" s="60">
        <f t="shared" si="4"/>
        <v>44.86486486486487</v>
      </c>
      <c r="K24" s="12">
        <v>18</v>
      </c>
      <c r="L24" s="60">
        <f t="shared" si="5"/>
        <v>3.2432432432432434</v>
      </c>
      <c r="M24" s="12">
        <v>9</v>
      </c>
      <c r="N24" s="60">
        <f t="shared" si="6"/>
        <v>1.6216216216216217</v>
      </c>
      <c r="O24" s="12">
        <v>52</v>
      </c>
      <c r="P24" s="60">
        <f t="shared" si="7"/>
        <v>9.3693693693693696</v>
      </c>
      <c r="Q24" s="12">
        <f t="shared" si="0"/>
        <v>529</v>
      </c>
      <c r="R24" s="60">
        <f t="shared" si="8"/>
        <v>95.315315315315317</v>
      </c>
      <c r="S24" s="12">
        <v>26</v>
      </c>
      <c r="T24" s="60">
        <f t="shared" si="9"/>
        <v>4.6846846846846848</v>
      </c>
      <c r="U24" s="11">
        <f t="shared" si="1"/>
        <v>555</v>
      </c>
      <c r="V24" s="60">
        <f t="shared" si="1"/>
        <v>100</v>
      </c>
      <c r="W24" s="23"/>
      <c r="X24" s="11">
        <v>661</v>
      </c>
      <c r="Y24" s="24">
        <f t="shared" si="2"/>
        <v>83.963691376701959</v>
      </c>
    </row>
    <row r="25" spans="2:25" ht="24.95" customHeight="1">
      <c r="B25" s="85" t="s">
        <v>30</v>
      </c>
      <c r="C25" s="86"/>
      <c r="D25" s="48">
        <v>410</v>
      </c>
      <c r="E25" s="58" t="s">
        <v>15</v>
      </c>
      <c r="F25" s="29"/>
      <c r="G25" s="11">
        <v>212</v>
      </c>
      <c r="H25" s="60">
        <f t="shared" si="3"/>
        <v>39.700374531835209</v>
      </c>
      <c r="I25" s="12">
        <v>276</v>
      </c>
      <c r="J25" s="60">
        <f t="shared" si="4"/>
        <v>51.68539325842697</v>
      </c>
      <c r="K25" s="12">
        <v>13</v>
      </c>
      <c r="L25" s="60">
        <f t="shared" si="5"/>
        <v>2.4344569288389515</v>
      </c>
      <c r="M25" s="12">
        <v>2</v>
      </c>
      <c r="N25" s="60">
        <f t="shared" si="6"/>
        <v>0.37453183520599254</v>
      </c>
      <c r="O25" s="12">
        <v>19</v>
      </c>
      <c r="P25" s="60">
        <f t="shared" si="7"/>
        <v>3.5580524344569286</v>
      </c>
      <c r="Q25" s="12">
        <f t="shared" si="0"/>
        <v>522</v>
      </c>
      <c r="R25" s="60">
        <f t="shared" si="8"/>
        <v>97.752808988764045</v>
      </c>
      <c r="S25" s="12">
        <v>12</v>
      </c>
      <c r="T25" s="60">
        <f t="shared" si="9"/>
        <v>2.2471910112359552</v>
      </c>
      <c r="U25" s="11">
        <f t="shared" si="1"/>
        <v>534</v>
      </c>
      <c r="V25" s="60">
        <f t="shared" si="1"/>
        <v>100</v>
      </c>
      <c r="W25" s="23"/>
      <c r="X25" s="11">
        <v>598</v>
      </c>
      <c r="Y25" s="24">
        <f t="shared" si="2"/>
        <v>89.297658862876247</v>
      </c>
    </row>
    <row r="26" spans="2:25" ht="24.95" customHeight="1">
      <c r="B26" s="85" t="s">
        <v>30</v>
      </c>
      <c r="C26" s="86"/>
      <c r="D26" s="48">
        <v>410</v>
      </c>
      <c r="E26" s="58" t="s">
        <v>16</v>
      </c>
      <c r="F26" s="29"/>
      <c r="G26" s="11">
        <v>212</v>
      </c>
      <c r="H26" s="60">
        <f t="shared" si="3"/>
        <v>39.25925925925926</v>
      </c>
      <c r="I26" s="12">
        <v>273</v>
      </c>
      <c r="J26" s="60">
        <f t="shared" si="4"/>
        <v>50.555555555555557</v>
      </c>
      <c r="K26" s="12">
        <v>11</v>
      </c>
      <c r="L26" s="60">
        <f t="shared" si="5"/>
        <v>2.0370370370370372</v>
      </c>
      <c r="M26" s="12">
        <v>5</v>
      </c>
      <c r="N26" s="60">
        <f t="shared" si="6"/>
        <v>0.92592592592592582</v>
      </c>
      <c r="O26" s="12">
        <v>21</v>
      </c>
      <c r="P26" s="60">
        <f t="shared" si="7"/>
        <v>3.8888888888888888</v>
      </c>
      <c r="Q26" s="12">
        <f t="shared" si="0"/>
        <v>522</v>
      </c>
      <c r="R26" s="60">
        <f t="shared" si="8"/>
        <v>96.666666666666671</v>
      </c>
      <c r="S26" s="12">
        <v>18</v>
      </c>
      <c r="T26" s="60">
        <f t="shared" si="9"/>
        <v>3.3333333333333335</v>
      </c>
      <c r="U26" s="11">
        <f t="shared" si="1"/>
        <v>540</v>
      </c>
      <c r="V26" s="60">
        <f t="shared" si="1"/>
        <v>100</v>
      </c>
      <c r="W26" s="23"/>
      <c r="X26" s="11">
        <v>598</v>
      </c>
      <c r="Y26" s="24">
        <f t="shared" si="2"/>
        <v>90.3010033444816</v>
      </c>
    </row>
    <row r="27" spans="2:25" ht="24.95" customHeight="1">
      <c r="B27" s="85" t="s">
        <v>30</v>
      </c>
      <c r="C27" s="86"/>
      <c r="D27" s="48">
        <v>411</v>
      </c>
      <c r="E27" s="58" t="s">
        <v>15</v>
      </c>
      <c r="F27" s="29"/>
      <c r="G27" s="11">
        <v>96</v>
      </c>
      <c r="H27" s="60">
        <f t="shared" si="3"/>
        <v>32.542372881355931</v>
      </c>
      <c r="I27" s="12">
        <v>124</v>
      </c>
      <c r="J27" s="60">
        <f t="shared" si="4"/>
        <v>42.03389830508474</v>
      </c>
      <c r="K27" s="12">
        <v>10</v>
      </c>
      <c r="L27" s="60">
        <f t="shared" si="5"/>
        <v>3.3898305084745761</v>
      </c>
      <c r="M27" s="12">
        <v>0</v>
      </c>
      <c r="N27" s="60">
        <f t="shared" si="6"/>
        <v>0</v>
      </c>
      <c r="O27" s="12">
        <v>48</v>
      </c>
      <c r="P27" s="60">
        <f t="shared" si="7"/>
        <v>16.271186440677965</v>
      </c>
      <c r="Q27" s="12">
        <f t="shared" si="0"/>
        <v>278</v>
      </c>
      <c r="R27" s="60">
        <f t="shared" si="8"/>
        <v>94.237288135593218</v>
      </c>
      <c r="S27" s="12">
        <v>17</v>
      </c>
      <c r="T27" s="60">
        <f t="shared" si="9"/>
        <v>5.7627118644067794</v>
      </c>
      <c r="U27" s="11">
        <f t="shared" si="1"/>
        <v>295</v>
      </c>
      <c r="V27" s="60">
        <f t="shared" si="1"/>
        <v>100</v>
      </c>
      <c r="W27" s="23"/>
      <c r="X27" s="11">
        <v>378</v>
      </c>
      <c r="Y27" s="24">
        <f t="shared" si="2"/>
        <v>78.042328042328052</v>
      </c>
    </row>
    <row r="28" spans="2:25" ht="24.95" customHeight="1">
      <c r="B28" s="85" t="s">
        <v>30</v>
      </c>
      <c r="C28" s="86"/>
      <c r="D28" s="48">
        <v>412</v>
      </c>
      <c r="E28" s="58" t="s">
        <v>15</v>
      </c>
      <c r="F28" s="29"/>
      <c r="G28" s="11">
        <v>121</v>
      </c>
      <c r="H28" s="60">
        <f t="shared" si="3"/>
        <v>46.71814671814672</v>
      </c>
      <c r="I28" s="12">
        <v>90</v>
      </c>
      <c r="J28" s="60">
        <f t="shared" si="4"/>
        <v>34.749034749034749</v>
      </c>
      <c r="K28" s="12">
        <v>2</v>
      </c>
      <c r="L28" s="60">
        <f t="shared" si="5"/>
        <v>0.77220077220077221</v>
      </c>
      <c r="M28" s="12">
        <v>3</v>
      </c>
      <c r="N28" s="60">
        <f t="shared" si="6"/>
        <v>1.1583011583011582</v>
      </c>
      <c r="O28" s="12">
        <v>37</v>
      </c>
      <c r="P28" s="60">
        <f t="shared" si="7"/>
        <v>14.285714285714285</v>
      </c>
      <c r="Q28" s="12">
        <f t="shared" si="0"/>
        <v>253</v>
      </c>
      <c r="R28" s="60">
        <f t="shared" si="8"/>
        <v>97.683397683397686</v>
      </c>
      <c r="S28" s="12">
        <v>6</v>
      </c>
      <c r="T28" s="60">
        <f t="shared" si="9"/>
        <v>2.3166023166023164</v>
      </c>
      <c r="U28" s="11">
        <f t="shared" si="1"/>
        <v>259</v>
      </c>
      <c r="V28" s="60">
        <f t="shared" si="1"/>
        <v>100</v>
      </c>
      <c r="W28" s="23"/>
      <c r="X28" s="11">
        <v>278</v>
      </c>
      <c r="Y28" s="24">
        <f t="shared" si="2"/>
        <v>93.165467625899282</v>
      </c>
    </row>
    <row r="29" spans="2:25" ht="24.95" customHeight="1" thickBot="1">
      <c r="B29" s="92" t="s">
        <v>30</v>
      </c>
      <c r="C29" s="93"/>
      <c r="D29" s="49">
        <v>413</v>
      </c>
      <c r="E29" s="59" t="s">
        <v>15</v>
      </c>
      <c r="F29" s="29"/>
      <c r="G29" s="13">
        <v>71</v>
      </c>
      <c r="H29" s="25">
        <f>G29/U29*100</f>
        <v>33.177570093457945</v>
      </c>
      <c r="I29" s="14">
        <v>114</v>
      </c>
      <c r="J29" s="25">
        <f t="shared" si="4"/>
        <v>53.271028037383175</v>
      </c>
      <c r="K29" s="14">
        <v>8</v>
      </c>
      <c r="L29" s="25">
        <f t="shared" si="5"/>
        <v>3.7383177570093453</v>
      </c>
      <c r="M29" s="14">
        <v>4</v>
      </c>
      <c r="N29" s="25">
        <f t="shared" si="6"/>
        <v>1.8691588785046727</v>
      </c>
      <c r="O29" s="14">
        <v>8</v>
      </c>
      <c r="P29" s="25">
        <f t="shared" si="7"/>
        <v>3.7383177570093453</v>
      </c>
      <c r="Q29" s="15">
        <f t="shared" si="0"/>
        <v>205</v>
      </c>
      <c r="R29" s="25">
        <f t="shared" si="8"/>
        <v>95.794392523364493</v>
      </c>
      <c r="S29" s="14">
        <v>9</v>
      </c>
      <c r="T29" s="25">
        <f t="shared" si="9"/>
        <v>4.2056074766355138</v>
      </c>
      <c r="U29" s="16">
        <f t="shared" ref="U29:V29" si="10">SUM(Q29,S29)</f>
        <v>214</v>
      </c>
      <c r="V29" s="64">
        <f t="shared" si="10"/>
        <v>100</v>
      </c>
      <c r="W29" s="23"/>
      <c r="X29" s="13">
        <v>238</v>
      </c>
      <c r="Y29" s="26">
        <f>U29/X29*100</f>
        <v>89.915966386554629</v>
      </c>
    </row>
    <row r="30" spans="2:25" ht="5.0999999999999996" customHeight="1">
      <c r="B30" s="17" t="s">
        <v>9</v>
      </c>
      <c r="C30" s="17"/>
      <c r="D30" s="17"/>
      <c r="E30" s="17"/>
      <c r="F30" s="27"/>
      <c r="G30" s="17"/>
      <c r="H30" s="61"/>
      <c r="I30" s="17"/>
      <c r="J30" s="62"/>
      <c r="K30" s="17"/>
      <c r="L30" s="61"/>
      <c r="M30" s="17"/>
      <c r="N30" s="61"/>
      <c r="O30" s="17"/>
      <c r="P30" s="61"/>
      <c r="Q30" s="17"/>
      <c r="R30" s="61"/>
      <c r="S30" s="17"/>
      <c r="T30" s="61"/>
      <c r="U30" s="17"/>
      <c r="V30" s="61"/>
      <c r="W30" s="27"/>
      <c r="X30" s="17"/>
      <c r="Y30" s="27"/>
    </row>
    <row r="31" spans="2:25" ht="5.0999999999999996" customHeight="1" thickBot="1">
      <c r="B31" s="17"/>
      <c r="C31" s="17"/>
      <c r="D31" s="17"/>
      <c r="E31" s="17"/>
      <c r="F31" s="27"/>
      <c r="G31" s="17"/>
      <c r="H31" s="61"/>
      <c r="I31" s="17"/>
      <c r="J31" s="61"/>
      <c r="K31" s="17"/>
      <c r="L31" s="61"/>
      <c r="M31" s="17"/>
      <c r="N31" s="61"/>
      <c r="O31" s="17"/>
      <c r="P31" s="61"/>
      <c r="Q31" s="17"/>
      <c r="R31" s="61"/>
      <c r="S31" s="17"/>
      <c r="T31" s="61"/>
      <c r="U31" s="17"/>
      <c r="V31" s="61"/>
      <c r="W31" s="27"/>
      <c r="X31" s="17"/>
      <c r="Y31" s="27"/>
    </row>
    <row r="32" spans="2:25" ht="24.95" customHeight="1" thickTop="1" thickBot="1">
      <c r="B32" s="94" t="s">
        <v>12</v>
      </c>
      <c r="C32" s="95"/>
      <c r="D32" s="95"/>
      <c r="E32" s="96"/>
      <c r="F32" s="43"/>
      <c r="G32" s="44">
        <f>SUM(G11:G31)</f>
        <v>2265</v>
      </c>
      <c r="H32" s="45">
        <f>G32/U32*100</f>
        <v>32.907162574458809</v>
      </c>
      <c r="I32" s="46">
        <f>SUM(I11:I31)</f>
        <v>3411</v>
      </c>
      <c r="J32" s="45">
        <f>I32/U32*100</f>
        <v>49.556879267761147</v>
      </c>
      <c r="K32" s="46">
        <f>SUM(K11:K31)</f>
        <v>195</v>
      </c>
      <c r="L32" s="45">
        <f>K32/U32*100</f>
        <v>2.8330669766090368</v>
      </c>
      <c r="M32" s="46">
        <f>SUM(M11:M31)</f>
        <v>133</v>
      </c>
      <c r="N32" s="45">
        <f>M32/U32*100</f>
        <v>1.9322969635333431</v>
      </c>
      <c r="O32" s="46">
        <f>SUM(O11:O31)</f>
        <v>637</v>
      </c>
      <c r="P32" s="45">
        <f>O32/U32*100</f>
        <v>9.2546854569228536</v>
      </c>
      <c r="Q32" s="46">
        <f>SUM(Q11:Q31)</f>
        <v>6641</v>
      </c>
      <c r="R32" s="45">
        <f>Q32/U32*100</f>
        <v>96.484091239285192</v>
      </c>
      <c r="S32" s="46">
        <f>SUM(S11:S31)</f>
        <v>242</v>
      </c>
      <c r="T32" s="45">
        <f>S32/U32*100</f>
        <v>3.5159087607148045</v>
      </c>
      <c r="U32" s="46">
        <f>SUM(U11:U31)</f>
        <v>6883</v>
      </c>
      <c r="V32" s="47">
        <f>SUM(R32,T32)</f>
        <v>100</v>
      </c>
      <c r="W32" s="30"/>
      <c r="X32" s="44">
        <f>SUM(X9:X29)</f>
        <v>9350</v>
      </c>
      <c r="Y32" s="47">
        <f>U32/X32*100</f>
        <v>73.614973262032095</v>
      </c>
    </row>
    <row r="33" spans="2:7" ht="15.75" thickTop="1">
      <c r="B33" s="3"/>
      <c r="C33" s="3"/>
      <c r="D33" s="3"/>
      <c r="E33" s="3"/>
    </row>
    <row r="34" spans="2:7" ht="18" thickBot="1">
      <c r="B34" s="31" t="s">
        <v>10</v>
      </c>
      <c r="C34" s="32"/>
      <c r="D34" s="32"/>
      <c r="E34" s="32"/>
      <c r="G34" s="36">
        <v>14</v>
      </c>
    </row>
    <row r="35" spans="2:7" ht="18" thickTop="1">
      <c r="B35" s="33" t="s">
        <v>11</v>
      </c>
      <c r="C35" s="34"/>
      <c r="D35" s="34"/>
      <c r="E35" s="34"/>
      <c r="G35" s="35">
        <f>COUNTA(D11:D29)</f>
        <v>19</v>
      </c>
    </row>
    <row r="36" spans="2:7">
      <c r="B36" s="3"/>
      <c r="C36" s="3"/>
      <c r="D36" s="3"/>
      <c r="E36" s="3"/>
    </row>
    <row r="37" spans="2:7">
      <c r="B37" s="3"/>
      <c r="C37" s="3"/>
      <c r="D37" s="3"/>
      <c r="E37" s="3"/>
    </row>
  </sheetData>
  <mergeCells count="35">
    <mergeCell ref="B29:C29"/>
    <mergeCell ref="B32:E32"/>
    <mergeCell ref="B24:C24"/>
    <mergeCell ref="B25:C25"/>
    <mergeCell ref="B26:C26"/>
    <mergeCell ref="B27:C27"/>
    <mergeCell ref="B28:C28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11:C11"/>
    <mergeCell ref="B2:Y2"/>
    <mergeCell ref="B3:Y3"/>
    <mergeCell ref="B5:Y5"/>
    <mergeCell ref="Q7:Y7"/>
    <mergeCell ref="B8:C9"/>
    <mergeCell ref="D8:D9"/>
    <mergeCell ref="E8:E9"/>
    <mergeCell ref="Q8:Q9"/>
    <mergeCell ref="R8:R9"/>
    <mergeCell ref="S8:S9"/>
    <mergeCell ref="T8:T9"/>
    <mergeCell ref="U8:U9"/>
    <mergeCell ref="V8:V9"/>
    <mergeCell ref="X8:X9"/>
    <mergeCell ref="Y8:Y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Z22"/>
  <sheetViews>
    <sheetView showWhiteSpace="0" zoomScale="110" zoomScaleNormal="110" workbookViewId="0">
      <selection activeCell="X15" sqref="X15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6.57031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3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32"/>
    </row>
    <row r="3" spans="1:26">
      <c r="A3" s="32"/>
      <c r="B3" s="72" t="s">
        <v>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32"/>
    </row>
    <row r="4" spans="1:2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3" customHeight="1">
      <c r="A5" s="32"/>
      <c r="B5" s="73" t="s">
        <v>59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32"/>
    </row>
    <row r="6" spans="1:26" ht="24.95" customHeight="1" thickBot="1">
      <c r="A6" s="5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3"/>
    </row>
    <row r="7" spans="1:26" ht="16.5" thickTop="1" thickBot="1">
      <c r="Q7" s="75" t="s">
        <v>22</v>
      </c>
      <c r="R7" s="75"/>
      <c r="S7" s="75"/>
      <c r="T7" s="75"/>
      <c r="U7" s="75"/>
      <c r="V7" s="75"/>
      <c r="W7" s="75"/>
      <c r="X7" s="75"/>
      <c r="Y7" s="75"/>
    </row>
    <row r="8" spans="1:26" ht="24.95" customHeight="1">
      <c r="B8" s="76" t="s">
        <v>24</v>
      </c>
      <c r="C8" s="77"/>
      <c r="D8" s="77" t="s">
        <v>14</v>
      </c>
      <c r="E8" s="81" t="s">
        <v>13</v>
      </c>
      <c r="F8" s="2"/>
      <c r="G8" s="37"/>
      <c r="H8" s="38"/>
      <c r="I8" s="39"/>
      <c r="J8" s="38"/>
      <c r="K8" s="39"/>
      <c r="L8" s="38"/>
      <c r="M8" s="39"/>
      <c r="N8" s="38"/>
      <c r="O8" s="39"/>
      <c r="P8" s="38"/>
      <c r="Q8" s="83" t="s">
        <v>1</v>
      </c>
      <c r="R8" s="67" t="s">
        <v>5</v>
      </c>
      <c r="S8" s="83" t="s">
        <v>2</v>
      </c>
      <c r="T8" s="67" t="s">
        <v>5</v>
      </c>
      <c r="U8" s="87" t="s">
        <v>4</v>
      </c>
      <c r="V8" s="67" t="s">
        <v>5</v>
      </c>
      <c r="W8" s="4"/>
      <c r="X8" s="87" t="s">
        <v>3</v>
      </c>
      <c r="Y8" s="67" t="s">
        <v>8</v>
      </c>
      <c r="Z8" s="1"/>
    </row>
    <row r="9" spans="1:26" ht="24.95" customHeight="1" thickBot="1">
      <c r="B9" s="78"/>
      <c r="C9" s="79"/>
      <c r="D9" s="80"/>
      <c r="E9" s="82"/>
      <c r="F9" s="2"/>
      <c r="G9" s="52" t="s">
        <v>6</v>
      </c>
      <c r="H9" s="41" t="s">
        <v>5</v>
      </c>
      <c r="I9" s="42" t="s">
        <v>6</v>
      </c>
      <c r="J9" s="41" t="s">
        <v>5</v>
      </c>
      <c r="K9" s="42" t="s">
        <v>6</v>
      </c>
      <c r="L9" s="41" t="s">
        <v>5</v>
      </c>
      <c r="M9" s="42" t="s">
        <v>6</v>
      </c>
      <c r="N9" s="41" t="s">
        <v>5</v>
      </c>
      <c r="O9" s="42" t="s">
        <v>6</v>
      </c>
      <c r="P9" s="41" t="s">
        <v>5</v>
      </c>
      <c r="Q9" s="84"/>
      <c r="R9" s="68"/>
      <c r="S9" s="84"/>
      <c r="T9" s="68"/>
      <c r="U9" s="88"/>
      <c r="V9" s="89"/>
      <c r="W9" s="4"/>
      <c r="X9" s="88"/>
      <c r="Y9" s="6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24.95" customHeight="1">
      <c r="B11" s="69" t="s">
        <v>60</v>
      </c>
      <c r="C11" s="70"/>
      <c r="D11" s="50">
        <v>445</v>
      </c>
      <c r="E11" s="56" t="s">
        <v>15</v>
      </c>
      <c r="F11" s="28"/>
      <c r="G11" s="5">
        <v>138</v>
      </c>
      <c r="H11" s="18">
        <f>G11/U11*100</f>
        <v>36.315789473684212</v>
      </c>
      <c r="I11" s="6">
        <v>205</v>
      </c>
      <c r="J11" s="18">
        <f>I11/U11*100</f>
        <v>53.94736842105263</v>
      </c>
      <c r="K11" s="6">
        <v>9</v>
      </c>
      <c r="L11" s="18">
        <f>K11/U11*100</f>
        <v>2.3684210526315792</v>
      </c>
      <c r="M11" s="6">
        <v>5</v>
      </c>
      <c r="N11" s="18">
        <f>M11/U11*100</f>
        <v>1.3157894736842104</v>
      </c>
      <c r="O11" s="6">
        <v>23</v>
      </c>
      <c r="P11" s="18">
        <f>O11/U11*100</f>
        <v>6.0526315789473681</v>
      </c>
      <c r="Q11" s="6">
        <f t="shared" ref="Q11:Q14" si="0">SUM(G11,I11,K11,M11,O11)</f>
        <v>380</v>
      </c>
      <c r="R11" s="18">
        <f>Q11/U11*100</f>
        <v>100</v>
      </c>
      <c r="S11" s="6">
        <v>0</v>
      </c>
      <c r="T11" s="18">
        <f>S11/U11*100</f>
        <v>0</v>
      </c>
      <c r="U11" s="5">
        <f t="shared" ref="U11:V14" si="1">SUM(Q11,S11)</f>
        <v>380</v>
      </c>
      <c r="V11" s="63">
        <f t="shared" si="1"/>
        <v>100</v>
      </c>
      <c r="W11" s="19"/>
      <c r="X11" s="5">
        <v>449</v>
      </c>
      <c r="Y11" s="20">
        <f>U11/X11*100</f>
        <v>84.63251670378618</v>
      </c>
    </row>
    <row r="12" spans="1:26" ht="24.95" customHeight="1">
      <c r="B12" s="90" t="s">
        <v>60</v>
      </c>
      <c r="C12" s="91"/>
      <c r="D12" s="51">
        <v>445</v>
      </c>
      <c r="E12" s="57" t="s">
        <v>16</v>
      </c>
      <c r="F12" s="28"/>
      <c r="G12" s="7">
        <v>166</v>
      </c>
      <c r="H12" s="21">
        <f>G12/U12*100</f>
        <v>42.025316455696206</v>
      </c>
      <c r="I12" s="8">
        <v>180</v>
      </c>
      <c r="J12" s="21">
        <f>I12/U12*100</f>
        <v>45.569620253164558</v>
      </c>
      <c r="K12" s="8">
        <v>2</v>
      </c>
      <c r="L12" s="21">
        <f>K12/U12*100</f>
        <v>0.50632911392405067</v>
      </c>
      <c r="M12" s="8">
        <v>1</v>
      </c>
      <c r="N12" s="21">
        <f>M12/U12*100</f>
        <v>0.25316455696202533</v>
      </c>
      <c r="O12" s="8">
        <v>30</v>
      </c>
      <c r="P12" s="21">
        <f>O12/U12*100</f>
        <v>7.59493670886076</v>
      </c>
      <c r="Q12" s="8">
        <f t="shared" si="0"/>
        <v>379</v>
      </c>
      <c r="R12" s="21">
        <f>Q12/U12*100</f>
        <v>95.949367088607602</v>
      </c>
      <c r="S12" s="8">
        <v>16</v>
      </c>
      <c r="T12" s="21">
        <f>S12/U12*100</f>
        <v>4.0506329113924053</v>
      </c>
      <c r="U12" s="7">
        <f t="shared" si="1"/>
        <v>395</v>
      </c>
      <c r="V12" s="21">
        <f t="shared" si="1"/>
        <v>100</v>
      </c>
      <c r="W12" s="19"/>
      <c r="X12" s="7">
        <v>449</v>
      </c>
      <c r="Y12" s="22">
        <f t="shared" ref="Y12:Y13" si="2">U12/X12*100</f>
        <v>87.973273942093542</v>
      </c>
    </row>
    <row r="13" spans="1:26" ht="24.95" customHeight="1">
      <c r="B13" s="85" t="s">
        <v>60</v>
      </c>
      <c r="C13" s="86"/>
      <c r="D13" s="48">
        <v>446</v>
      </c>
      <c r="E13" s="58" t="s">
        <v>15</v>
      </c>
      <c r="F13" s="29"/>
      <c r="G13" s="9">
        <v>31</v>
      </c>
      <c r="H13" s="21">
        <f t="shared" ref="H13" si="3">G13/U13*100</f>
        <v>40.789473684210527</v>
      </c>
      <c r="I13" s="10">
        <v>33</v>
      </c>
      <c r="J13" s="21">
        <f t="shared" ref="J13:J14" si="4">I13/U13*100</f>
        <v>43.421052631578952</v>
      </c>
      <c r="K13" s="10">
        <v>1</v>
      </c>
      <c r="L13" s="21">
        <f t="shared" ref="L13:L14" si="5">K13/U13*100</f>
        <v>1.3157894736842104</v>
      </c>
      <c r="M13" s="10">
        <v>1</v>
      </c>
      <c r="N13" s="21">
        <f t="shared" ref="N13:N14" si="6">M13/U13*100</f>
        <v>1.3157894736842104</v>
      </c>
      <c r="O13" s="10">
        <v>5</v>
      </c>
      <c r="P13" s="21">
        <f t="shared" ref="P13:P14" si="7">O13/U13*100</f>
        <v>6.5789473684210522</v>
      </c>
      <c r="Q13" s="10">
        <f t="shared" si="0"/>
        <v>71</v>
      </c>
      <c r="R13" s="21">
        <f t="shared" ref="R13:R14" si="8">Q13/U13*100</f>
        <v>93.421052631578945</v>
      </c>
      <c r="S13" s="10">
        <v>5</v>
      </c>
      <c r="T13" s="21">
        <f t="shared" ref="T13:T14" si="9">S13/U13*100</f>
        <v>6.5789473684210522</v>
      </c>
      <c r="U13" s="9">
        <f t="shared" si="1"/>
        <v>76</v>
      </c>
      <c r="V13" s="60">
        <f t="shared" si="1"/>
        <v>100</v>
      </c>
      <c r="W13" s="23"/>
      <c r="X13" s="11">
        <v>94</v>
      </c>
      <c r="Y13" s="24">
        <f t="shared" si="2"/>
        <v>80.851063829787222</v>
      </c>
    </row>
    <row r="14" spans="1:26" ht="24.95" customHeight="1" thickBot="1">
      <c r="B14" s="92" t="s">
        <v>60</v>
      </c>
      <c r="C14" s="93"/>
      <c r="D14" s="49">
        <v>447</v>
      </c>
      <c r="E14" s="59" t="s">
        <v>15</v>
      </c>
      <c r="F14" s="29"/>
      <c r="G14" s="13">
        <v>118</v>
      </c>
      <c r="H14" s="25">
        <f>G14/U14*100</f>
        <v>34.80825958702065</v>
      </c>
      <c r="I14" s="14">
        <v>194</v>
      </c>
      <c r="J14" s="25">
        <f t="shared" si="4"/>
        <v>57.227138643067846</v>
      </c>
      <c r="K14" s="14">
        <v>2</v>
      </c>
      <c r="L14" s="25">
        <f t="shared" si="5"/>
        <v>0.58997050147492625</v>
      </c>
      <c r="M14" s="14">
        <v>2</v>
      </c>
      <c r="N14" s="25">
        <f t="shared" si="6"/>
        <v>0.58997050147492625</v>
      </c>
      <c r="O14" s="14">
        <v>20</v>
      </c>
      <c r="P14" s="25">
        <f t="shared" si="7"/>
        <v>5.8997050147492622</v>
      </c>
      <c r="Q14" s="15">
        <f t="shared" si="0"/>
        <v>336</v>
      </c>
      <c r="R14" s="25">
        <f t="shared" si="8"/>
        <v>99.115044247787608</v>
      </c>
      <c r="S14" s="14">
        <v>3</v>
      </c>
      <c r="T14" s="25">
        <f t="shared" si="9"/>
        <v>0.88495575221238942</v>
      </c>
      <c r="U14" s="16">
        <f t="shared" si="1"/>
        <v>339</v>
      </c>
      <c r="V14" s="64">
        <f t="shared" si="1"/>
        <v>100</v>
      </c>
      <c r="W14" s="23"/>
      <c r="X14" s="13">
        <v>370</v>
      </c>
      <c r="Y14" s="26">
        <f>U14/X14*100</f>
        <v>91.621621621621614</v>
      </c>
    </row>
    <row r="15" spans="1:26" ht="5.0999999999999996" customHeight="1">
      <c r="B15" s="17" t="s">
        <v>9</v>
      </c>
      <c r="C15" s="17"/>
      <c r="D15" s="17"/>
      <c r="E15" s="17"/>
      <c r="F15" s="27"/>
      <c r="G15" s="17"/>
      <c r="H15" s="61"/>
      <c r="I15" s="17"/>
      <c r="J15" s="62"/>
      <c r="K15" s="17"/>
      <c r="L15" s="61"/>
      <c r="M15" s="17"/>
      <c r="N15" s="61"/>
      <c r="O15" s="17"/>
      <c r="P15" s="61"/>
      <c r="Q15" s="17"/>
      <c r="R15" s="61"/>
      <c r="S15" s="17"/>
      <c r="T15" s="61"/>
      <c r="U15" s="17"/>
      <c r="V15" s="61"/>
      <c r="W15" s="27"/>
      <c r="X15" s="17"/>
      <c r="Y15" s="27"/>
    </row>
    <row r="16" spans="1:26" ht="5.0999999999999996" customHeight="1" thickBot="1">
      <c r="B16" s="17"/>
      <c r="C16" s="17"/>
      <c r="D16" s="17"/>
      <c r="E16" s="17"/>
      <c r="F16" s="27"/>
      <c r="G16" s="17"/>
      <c r="H16" s="61"/>
      <c r="I16" s="17"/>
      <c r="J16" s="61"/>
      <c r="K16" s="17"/>
      <c r="L16" s="61"/>
      <c r="M16" s="17"/>
      <c r="N16" s="61"/>
      <c r="O16" s="17"/>
      <c r="P16" s="61"/>
      <c r="Q16" s="17"/>
      <c r="R16" s="61"/>
      <c r="S16" s="17"/>
      <c r="T16" s="61"/>
      <c r="U16" s="17"/>
      <c r="V16" s="61"/>
      <c r="W16" s="27"/>
      <c r="X16" s="17"/>
      <c r="Y16" s="27"/>
    </row>
    <row r="17" spans="2:25" ht="24.95" customHeight="1" thickTop="1" thickBot="1">
      <c r="B17" s="94" t="s">
        <v>12</v>
      </c>
      <c r="C17" s="95"/>
      <c r="D17" s="95"/>
      <c r="E17" s="96"/>
      <c r="F17" s="43"/>
      <c r="G17" s="44">
        <f>SUM(G11:G16)</f>
        <v>453</v>
      </c>
      <c r="H17" s="45">
        <f>G17/U17*100</f>
        <v>38.067226890756302</v>
      </c>
      <c r="I17" s="46">
        <f>SUM(I11:I16)</f>
        <v>612</v>
      </c>
      <c r="J17" s="45">
        <f>I17/U17*100</f>
        <v>51.428571428571423</v>
      </c>
      <c r="K17" s="46">
        <f>SUM(K11:K16)</f>
        <v>14</v>
      </c>
      <c r="L17" s="45">
        <f>K17/U17*100</f>
        <v>1.1764705882352942</v>
      </c>
      <c r="M17" s="46">
        <f>SUM(M11:M16)</f>
        <v>9</v>
      </c>
      <c r="N17" s="45">
        <f>M17/U17*100</f>
        <v>0.75630252100840334</v>
      </c>
      <c r="O17" s="46">
        <f>SUM(O11:O16)</f>
        <v>78</v>
      </c>
      <c r="P17" s="45">
        <f>O17/U17*100</f>
        <v>6.5546218487394965</v>
      </c>
      <c r="Q17" s="46">
        <f>SUM(Q11:Q16)</f>
        <v>1166</v>
      </c>
      <c r="R17" s="45">
        <f>Q17/U17*100</f>
        <v>97.983193277310917</v>
      </c>
      <c r="S17" s="46">
        <f>SUM(S11:S16)</f>
        <v>24</v>
      </c>
      <c r="T17" s="45">
        <f>S17/U17*100</f>
        <v>2.0168067226890756</v>
      </c>
      <c r="U17" s="46">
        <f>SUM(U11:U16)</f>
        <v>1190</v>
      </c>
      <c r="V17" s="47">
        <f>SUM(R17,T17)</f>
        <v>100</v>
      </c>
      <c r="W17" s="30"/>
      <c r="X17" s="44">
        <f>SUM(X9:X14)</f>
        <v>1362</v>
      </c>
      <c r="Y17" s="47">
        <f>U17/X17*100</f>
        <v>87.371512481644643</v>
      </c>
    </row>
    <row r="18" spans="2:25" ht="15.75" thickTop="1">
      <c r="B18" s="3"/>
      <c r="C18" s="3"/>
      <c r="D18" s="3"/>
      <c r="E18" s="3"/>
    </row>
    <row r="19" spans="2:25" ht="18" thickBot="1">
      <c r="B19" s="31" t="s">
        <v>10</v>
      </c>
      <c r="C19" s="32"/>
      <c r="D19" s="32"/>
      <c r="E19" s="32"/>
      <c r="G19" s="36">
        <v>3</v>
      </c>
    </row>
    <row r="20" spans="2:25" ht="18" thickTop="1">
      <c r="B20" s="33" t="s">
        <v>11</v>
      </c>
      <c r="C20" s="34"/>
      <c r="D20" s="34"/>
      <c r="E20" s="34"/>
      <c r="G20" s="35">
        <f>COUNTA(D11:D14)</f>
        <v>4</v>
      </c>
    </row>
    <row r="21" spans="2:25">
      <c r="B21" s="3"/>
      <c r="C21" s="3"/>
      <c r="D21" s="3"/>
      <c r="E21" s="3"/>
    </row>
    <row r="22" spans="2:25">
      <c r="B22" s="3"/>
      <c r="C22" s="3"/>
      <c r="D22" s="3"/>
      <c r="E22" s="3"/>
    </row>
  </sheetData>
  <mergeCells count="20">
    <mergeCell ref="B11:C11"/>
    <mergeCell ref="B14:C14"/>
    <mergeCell ref="B17:E17"/>
    <mergeCell ref="B12:C12"/>
    <mergeCell ref="B13:C13"/>
    <mergeCell ref="B2:Y2"/>
    <mergeCell ref="B3:Y3"/>
    <mergeCell ref="B5:Y5"/>
    <mergeCell ref="Q7:Y7"/>
    <mergeCell ref="B8:C9"/>
    <mergeCell ref="D8:D9"/>
    <mergeCell ref="E8:E9"/>
    <mergeCell ref="Q8:Q9"/>
    <mergeCell ref="R8:R9"/>
    <mergeCell ref="S8:S9"/>
    <mergeCell ref="U8:U9"/>
    <mergeCell ref="V8:V9"/>
    <mergeCell ref="X8:X9"/>
    <mergeCell ref="Y8:Y9"/>
    <mergeCell ref="T8:T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Z25"/>
  <sheetViews>
    <sheetView showWhiteSpace="0" topLeftCell="A4" zoomScale="110" zoomScaleNormal="110" workbookViewId="0">
      <selection activeCell="X18" sqref="X18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6.57031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3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32"/>
    </row>
    <row r="3" spans="1:26">
      <c r="A3" s="32"/>
      <c r="B3" s="72" t="s">
        <v>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32"/>
    </row>
    <row r="4" spans="1:2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3" customHeight="1">
      <c r="A5" s="32"/>
      <c r="B5" s="73" t="s">
        <v>61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32"/>
    </row>
    <row r="6" spans="1:26" ht="24.95" customHeight="1" thickBot="1">
      <c r="A6" s="5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3"/>
    </row>
    <row r="7" spans="1:26" ht="16.5" thickTop="1" thickBot="1">
      <c r="Q7" s="75" t="s">
        <v>22</v>
      </c>
      <c r="R7" s="75"/>
      <c r="S7" s="75"/>
      <c r="T7" s="75"/>
      <c r="U7" s="75"/>
      <c r="V7" s="75"/>
      <c r="W7" s="75"/>
      <c r="X7" s="75"/>
      <c r="Y7" s="75"/>
    </row>
    <row r="8" spans="1:26" ht="24.95" customHeight="1">
      <c r="B8" s="76" t="s">
        <v>24</v>
      </c>
      <c r="C8" s="77"/>
      <c r="D8" s="77" t="s">
        <v>14</v>
      </c>
      <c r="E8" s="81" t="s">
        <v>13</v>
      </c>
      <c r="F8" s="2"/>
      <c r="G8" s="37"/>
      <c r="H8" s="38"/>
      <c r="I8" s="39"/>
      <c r="J8" s="38"/>
      <c r="K8" s="39"/>
      <c r="L8" s="38"/>
      <c r="M8" s="39"/>
      <c r="N8" s="38"/>
      <c r="O8" s="39"/>
      <c r="P8" s="38"/>
      <c r="Q8" s="83" t="s">
        <v>1</v>
      </c>
      <c r="R8" s="67" t="s">
        <v>5</v>
      </c>
      <c r="S8" s="83" t="s">
        <v>2</v>
      </c>
      <c r="T8" s="67" t="s">
        <v>5</v>
      </c>
      <c r="U8" s="87" t="s">
        <v>4</v>
      </c>
      <c r="V8" s="67" t="s">
        <v>5</v>
      </c>
      <c r="W8" s="4"/>
      <c r="X8" s="87" t="s">
        <v>3</v>
      </c>
      <c r="Y8" s="67" t="s">
        <v>8</v>
      </c>
      <c r="Z8" s="1"/>
    </row>
    <row r="9" spans="1:26" ht="24.95" customHeight="1" thickBot="1">
      <c r="B9" s="78"/>
      <c r="C9" s="79"/>
      <c r="D9" s="80"/>
      <c r="E9" s="82"/>
      <c r="F9" s="2"/>
      <c r="G9" s="52" t="s">
        <v>6</v>
      </c>
      <c r="H9" s="41" t="s">
        <v>5</v>
      </c>
      <c r="I9" s="42" t="s">
        <v>6</v>
      </c>
      <c r="J9" s="41" t="s">
        <v>5</v>
      </c>
      <c r="K9" s="42" t="s">
        <v>6</v>
      </c>
      <c r="L9" s="41" t="s">
        <v>5</v>
      </c>
      <c r="M9" s="42" t="s">
        <v>6</v>
      </c>
      <c r="N9" s="41" t="s">
        <v>5</v>
      </c>
      <c r="O9" s="42" t="s">
        <v>6</v>
      </c>
      <c r="P9" s="41" t="s">
        <v>5</v>
      </c>
      <c r="Q9" s="84"/>
      <c r="R9" s="68"/>
      <c r="S9" s="84"/>
      <c r="T9" s="68"/>
      <c r="U9" s="88"/>
      <c r="V9" s="89"/>
      <c r="W9" s="4"/>
      <c r="X9" s="88"/>
      <c r="Y9" s="6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24.95" customHeight="1">
      <c r="B11" s="69" t="s">
        <v>62</v>
      </c>
      <c r="C11" s="70"/>
      <c r="D11" s="50">
        <v>356</v>
      </c>
      <c r="E11" s="56" t="s">
        <v>15</v>
      </c>
      <c r="F11" s="28"/>
      <c r="G11" s="5">
        <v>176</v>
      </c>
      <c r="H11" s="18">
        <f>G11/U11*100</f>
        <v>46.684350132625994</v>
      </c>
      <c r="I11" s="6">
        <v>151</v>
      </c>
      <c r="J11" s="18">
        <f>I11/U11*100</f>
        <v>40.053050397877982</v>
      </c>
      <c r="K11" s="6">
        <v>10</v>
      </c>
      <c r="L11" s="18">
        <f>K11/U11*100</f>
        <v>2.6525198938992043</v>
      </c>
      <c r="M11" s="6">
        <v>8</v>
      </c>
      <c r="N11" s="18">
        <f>M11/U11*100</f>
        <v>2.1220159151193632</v>
      </c>
      <c r="O11" s="6">
        <v>10</v>
      </c>
      <c r="P11" s="18">
        <f>O11/U11*100</f>
        <v>2.6525198938992043</v>
      </c>
      <c r="Q11" s="6">
        <f t="shared" ref="Q11:Q17" si="0">SUM(G11,I11,K11,M11,O11)</f>
        <v>355</v>
      </c>
      <c r="R11" s="18">
        <f>Q11/U11*100</f>
        <v>94.16445623342176</v>
      </c>
      <c r="S11" s="6">
        <v>22</v>
      </c>
      <c r="T11" s="18">
        <f>S11/U11*100</f>
        <v>5.8355437665782492</v>
      </c>
      <c r="U11" s="5">
        <f t="shared" ref="U11:V17" si="1">SUM(Q11,S11)</f>
        <v>377</v>
      </c>
      <c r="V11" s="63">
        <f t="shared" si="1"/>
        <v>100.00000000000001</v>
      </c>
      <c r="W11" s="19"/>
      <c r="X11" s="5">
        <v>519</v>
      </c>
      <c r="Y11" s="20">
        <f>U11/X11*100</f>
        <v>72.639691714836218</v>
      </c>
    </row>
    <row r="12" spans="1:26" ht="24.95" customHeight="1">
      <c r="B12" s="90" t="s">
        <v>62</v>
      </c>
      <c r="C12" s="91"/>
      <c r="D12" s="51">
        <v>356</v>
      </c>
      <c r="E12" s="57" t="s">
        <v>16</v>
      </c>
      <c r="F12" s="28"/>
      <c r="G12" s="7">
        <v>195</v>
      </c>
      <c r="H12" s="21">
        <f>G12/U12*100</f>
        <v>52.845528455284551</v>
      </c>
      <c r="I12" s="8">
        <v>110</v>
      </c>
      <c r="J12" s="21">
        <f>I12/U12*100</f>
        <v>29.810298102981029</v>
      </c>
      <c r="K12" s="8">
        <v>15</v>
      </c>
      <c r="L12" s="21">
        <f>K12/U12*100</f>
        <v>4.0650406504065035</v>
      </c>
      <c r="M12" s="8">
        <v>6</v>
      </c>
      <c r="N12" s="21">
        <f>M12/U12*100</f>
        <v>1.6260162601626018</v>
      </c>
      <c r="O12" s="8">
        <v>7</v>
      </c>
      <c r="P12" s="21">
        <f>O12/U12*100</f>
        <v>1.8970189701897018</v>
      </c>
      <c r="Q12" s="8">
        <f t="shared" si="0"/>
        <v>333</v>
      </c>
      <c r="R12" s="21">
        <f>Q12/U12*100</f>
        <v>90.243902439024396</v>
      </c>
      <c r="S12" s="8">
        <v>36</v>
      </c>
      <c r="T12" s="21">
        <f>S12/U12*100</f>
        <v>9.7560975609756095</v>
      </c>
      <c r="U12" s="7">
        <f t="shared" si="1"/>
        <v>369</v>
      </c>
      <c r="V12" s="21">
        <f t="shared" si="1"/>
        <v>100</v>
      </c>
      <c r="W12" s="19"/>
      <c r="X12" s="7">
        <v>519</v>
      </c>
      <c r="Y12" s="22">
        <f t="shared" ref="Y12:Y16" si="2">U12/X12*100</f>
        <v>71.098265895953759</v>
      </c>
    </row>
    <row r="13" spans="1:26" ht="24.95" customHeight="1">
      <c r="B13" s="85" t="s">
        <v>62</v>
      </c>
      <c r="C13" s="86"/>
      <c r="D13" s="48">
        <v>356</v>
      </c>
      <c r="E13" s="58" t="s">
        <v>17</v>
      </c>
      <c r="F13" s="29"/>
      <c r="G13" s="9">
        <v>173</v>
      </c>
      <c r="H13" s="21">
        <f t="shared" ref="H13:H16" si="3">G13/U13*100</f>
        <v>46.380697050938338</v>
      </c>
      <c r="I13" s="10">
        <v>137</v>
      </c>
      <c r="J13" s="21">
        <f t="shared" ref="J13:J17" si="4">I13/U13*100</f>
        <v>36.729222520107243</v>
      </c>
      <c r="K13" s="10">
        <v>21</v>
      </c>
      <c r="L13" s="21">
        <f t="shared" ref="L13:L17" si="5">K13/U13*100</f>
        <v>5.6300268096514747</v>
      </c>
      <c r="M13" s="10">
        <v>9</v>
      </c>
      <c r="N13" s="21">
        <f t="shared" ref="N13:N17" si="6">M13/U13*100</f>
        <v>2.4128686327077746</v>
      </c>
      <c r="O13" s="10">
        <v>15</v>
      </c>
      <c r="P13" s="21">
        <f t="shared" ref="P13:P17" si="7">O13/U13*100</f>
        <v>4.0214477211796247</v>
      </c>
      <c r="Q13" s="10">
        <f t="shared" si="0"/>
        <v>355</v>
      </c>
      <c r="R13" s="21">
        <f t="shared" ref="R13:R17" si="8">Q13/U13*100</f>
        <v>95.174262734584445</v>
      </c>
      <c r="S13" s="10">
        <v>18</v>
      </c>
      <c r="T13" s="21">
        <f t="shared" ref="T13:T17" si="9">S13/U13*100</f>
        <v>4.8257372654155493</v>
      </c>
      <c r="U13" s="9">
        <f t="shared" si="1"/>
        <v>373</v>
      </c>
      <c r="V13" s="60">
        <f t="shared" si="1"/>
        <v>100</v>
      </c>
      <c r="W13" s="23"/>
      <c r="X13" s="11">
        <v>518</v>
      </c>
      <c r="Y13" s="24">
        <f t="shared" si="2"/>
        <v>72.007722007722009</v>
      </c>
    </row>
    <row r="14" spans="1:26" ht="24.95" customHeight="1">
      <c r="B14" s="85" t="s">
        <v>62</v>
      </c>
      <c r="C14" s="86"/>
      <c r="D14" s="48">
        <v>357</v>
      </c>
      <c r="E14" s="58" t="s">
        <v>15</v>
      </c>
      <c r="F14" s="29"/>
      <c r="G14" s="11">
        <v>192</v>
      </c>
      <c r="H14" s="60">
        <f t="shared" si="3"/>
        <v>46.376811594202898</v>
      </c>
      <c r="I14" s="12">
        <v>167</v>
      </c>
      <c r="J14" s="60">
        <f t="shared" si="4"/>
        <v>40.338164251207729</v>
      </c>
      <c r="K14" s="12">
        <v>25</v>
      </c>
      <c r="L14" s="60">
        <f t="shared" si="5"/>
        <v>6.0386473429951693</v>
      </c>
      <c r="M14" s="12">
        <v>2</v>
      </c>
      <c r="N14" s="60">
        <f t="shared" si="6"/>
        <v>0.48309178743961351</v>
      </c>
      <c r="O14" s="12">
        <v>7</v>
      </c>
      <c r="P14" s="60">
        <f t="shared" si="7"/>
        <v>1.6908212560386473</v>
      </c>
      <c r="Q14" s="12">
        <f t="shared" si="0"/>
        <v>393</v>
      </c>
      <c r="R14" s="60">
        <f t="shared" si="8"/>
        <v>94.927536231884062</v>
      </c>
      <c r="S14" s="12">
        <v>21</v>
      </c>
      <c r="T14" s="60">
        <f t="shared" si="9"/>
        <v>5.0724637681159424</v>
      </c>
      <c r="U14" s="11">
        <f t="shared" si="1"/>
        <v>414</v>
      </c>
      <c r="V14" s="60">
        <f t="shared" si="1"/>
        <v>100</v>
      </c>
      <c r="W14" s="23"/>
      <c r="X14" s="11">
        <v>573</v>
      </c>
      <c r="Y14" s="24">
        <f t="shared" si="2"/>
        <v>72.251308900523554</v>
      </c>
    </row>
    <row r="15" spans="1:26" ht="24.95" customHeight="1">
      <c r="B15" s="85" t="s">
        <v>62</v>
      </c>
      <c r="C15" s="86"/>
      <c r="D15" s="48">
        <v>358</v>
      </c>
      <c r="E15" s="58" t="s">
        <v>15</v>
      </c>
      <c r="F15" s="29"/>
      <c r="G15" s="9">
        <v>111</v>
      </c>
      <c r="H15" s="60">
        <f t="shared" si="3"/>
        <v>48.051948051948052</v>
      </c>
      <c r="I15" s="10">
        <v>101</v>
      </c>
      <c r="J15" s="60">
        <f t="shared" si="4"/>
        <v>43.722943722943725</v>
      </c>
      <c r="K15" s="10">
        <v>5</v>
      </c>
      <c r="L15" s="60">
        <f t="shared" si="5"/>
        <v>2.1645021645021645</v>
      </c>
      <c r="M15" s="10">
        <v>1</v>
      </c>
      <c r="N15" s="60">
        <f t="shared" si="6"/>
        <v>0.4329004329004329</v>
      </c>
      <c r="O15" s="10">
        <v>9</v>
      </c>
      <c r="P15" s="60">
        <f t="shared" si="7"/>
        <v>3.8961038961038961</v>
      </c>
      <c r="Q15" s="10">
        <f t="shared" si="0"/>
        <v>227</v>
      </c>
      <c r="R15" s="60">
        <f t="shared" si="8"/>
        <v>98.268398268398272</v>
      </c>
      <c r="S15" s="10">
        <v>4</v>
      </c>
      <c r="T15" s="60">
        <f t="shared" si="9"/>
        <v>1.7316017316017316</v>
      </c>
      <c r="U15" s="9">
        <f t="shared" si="1"/>
        <v>231</v>
      </c>
      <c r="V15" s="60">
        <f t="shared" si="1"/>
        <v>100</v>
      </c>
      <c r="W15" s="23"/>
      <c r="X15" s="11">
        <v>305</v>
      </c>
      <c r="Y15" s="24">
        <f t="shared" si="2"/>
        <v>75.73770491803279</v>
      </c>
    </row>
    <row r="16" spans="1:26" ht="24.95" customHeight="1">
      <c r="B16" s="85" t="s">
        <v>62</v>
      </c>
      <c r="C16" s="86"/>
      <c r="D16" s="48">
        <v>361</v>
      </c>
      <c r="E16" s="58" t="s">
        <v>15</v>
      </c>
      <c r="F16" s="29"/>
      <c r="G16" s="9">
        <v>225</v>
      </c>
      <c r="H16" s="21">
        <f t="shared" si="3"/>
        <v>54.479418886198552</v>
      </c>
      <c r="I16" s="10">
        <v>151</v>
      </c>
      <c r="J16" s="21">
        <f t="shared" si="4"/>
        <v>36.561743341404359</v>
      </c>
      <c r="K16" s="10">
        <v>3</v>
      </c>
      <c r="L16" s="21">
        <f t="shared" si="5"/>
        <v>0.72639225181598066</v>
      </c>
      <c r="M16" s="10">
        <v>5</v>
      </c>
      <c r="N16" s="21">
        <f t="shared" si="6"/>
        <v>1.2106537530266344</v>
      </c>
      <c r="O16" s="10">
        <v>3</v>
      </c>
      <c r="P16" s="21">
        <f t="shared" si="7"/>
        <v>0.72639225181598066</v>
      </c>
      <c r="Q16" s="10">
        <f t="shared" si="0"/>
        <v>387</v>
      </c>
      <c r="R16" s="21">
        <f t="shared" si="8"/>
        <v>93.704600484261505</v>
      </c>
      <c r="S16" s="10">
        <v>26</v>
      </c>
      <c r="T16" s="21">
        <f t="shared" si="9"/>
        <v>6.2953995157384997</v>
      </c>
      <c r="U16" s="9">
        <f t="shared" si="1"/>
        <v>413</v>
      </c>
      <c r="V16" s="60">
        <f t="shared" si="1"/>
        <v>100</v>
      </c>
      <c r="W16" s="23"/>
      <c r="X16" s="11">
        <v>638</v>
      </c>
      <c r="Y16" s="24">
        <f t="shared" si="2"/>
        <v>64.733542319749219</v>
      </c>
    </row>
    <row r="17" spans="2:25" ht="24.95" customHeight="1" thickBot="1">
      <c r="B17" s="92" t="s">
        <v>62</v>
      </c>
      <c r="C17" s="93"/>
      <c r="D17" s="49">
        <v>361</v>
      </c>
      <c r="E17" s="59" t="s">
        <v>16</v>
      </c>
      <c r="F17" s="29"/>
      <c r="G17" s="13">
        <v>239</v>
      </c>
      <c r="H17" s="25">
        <f>G17/U17*100</f>
        <v>55.324074074074069</v>
      </c>
      <c r="I17" s="14">
        <v>152</v>
      </c>
      <c r="J17" s="25">
        <f t="shared" si="4"/>
        <v>35.185185185185183</v>
      </c>
      <c r="K17" s="14">
        <v>5</v>
      </c>
      <c r="L17" s="25">
        <f t="shared" si="5"/>
        <v>1.1574074074074074</v>
      </c>
      <c r="M17" s="14">
        <v>1</v>
      </c>
      <c r="N17" s="25">
        <f t="shared" si="6"/>
        <v>0.23148148148148145</v>
      </c>
      <c r="O17" s="14">
        <v>4</v>
      </c>
      <c r="P17" s="25">
        <f t="shared" si="7"/>
        <v>0.92592592592592582</v>
      </c>
      <c r="Q17" s="15">
        <f t="shared" si="0"/>
        <v>401</v>
      </c>
      <c r="R17" s="25">
        <f t="shared" si="8"/>
        <v>92.824074074074076</v>
      </c>
      <c r="S17" s="14">
        <v>31</v>
      </c>
      <c r="T17" s="25">
        <f t="shared" si="9"/>
        <v>7.1759259259259256</v>
      </c>
      <c r="U17" s="16">
        <f t="shared" si="1"/>
        <v>432</v>
      </c>
      <c r="V17" s="64">
        <f t="shared" si="1"/>
        <v>100</v>
      </c>
      <c r="W17" s="23"/>
      <c r="X17" s="13">
        <v>638</v>
      </c>
      <c r="Y17" s="26">
        <f>U17/X17*100</f>
        <v>67.711598746081506</v>
      </c>
    </row>
    <row r="18" spans="2:25" ht="5.0999999999999996" customHeight="1">
      <c r="B18" s="17" t="s">
        <v>9</v>
      </c>
      <c r="C18" s="17"/>
      <c r="D18" s="17"/>
      <c r="E18" s="17"/>
      <c r="F18" s="27"/>
      <c r="G18" s="17"/>
      <c r="H18" s="61"/>
      <c r="I18" s="17"/>
      <c r="J18" s="62"/>
      <c r="K18" s="17"/>
      <c r="L18" s="61"/>
      <c r="M18" s="17"/>
      <c r="N18" s="61"/>
      <c r="O18" s="17"/>
      <c r="P18" s="61"/>
      <c r="Q18" s="17"/>
      <c r="R18" s="61"/>
      <c r="S18" s="17"/>
      <c r="T18" s="61"/>
      <c r="U18" s="17"/>
      <c r="V18" s="61"/>
      <c r="W18" s="27"/>
      <c r="X18" s="17"/>
      <c r="Y18" s="27"/>
    </row>
    <row r="19" spans="2:25" ht="5.0999999999999996" customHeight="1" thickBot="1">
      <c r="B19" s="17"/>
      <c r="C19" s="17"/>
      <c r="D19" s="17"/>
      <c r="E19" s="17"/>
      <c r="F19" s="27"/>
      <c r="G19" s="17"/>
      <c r="H19" s="61"/>
      <c r="I19" s="17"/>
      <c r="J19" s="61"/>
      <c r="K19" s="17"/>
      <c r="L19" s="61"/>
      <c r="M19" s="17"/>
      <c r="N19" s="61"/>
      <c r="O19" s="17"/>
      <c r="P19" s="61"/>
      <c r="Q19" s="17"/>
      <c r="R19" s="61"/>
      <c r="S19" s="17"/>
      <c r="T19" s="61"/>
      <c r="U19" s="17"/>
      <c r="V19" s="61"/>
      <c r="W19" s="27"/>
      <c r="X19" s="17"/>
      <c r="Y19" s="27"/>
    </row>
    <row r="20" spans="2:25" ht="24.95" customHeight="1" thickTop="1" thickBot="1">
      <c r="B20" s="94" t="s">
        <v>12</v>
      </c>
      <c r="C20" s="95"/>
      <c r="D20" s="95"/>
      <c r="E20" s="96"/>
      <c r="F20" s="43"/>
      <c r="G20" s="44">
        <f>SUM(G11:G19)</f>
        <v>1311</v>
      </c>
      <c r="H20" s="45">
        <f>G20/U20*100</f>
        <v>50.24913760061326</v>
      </c>
      <c r="I20" s="46">
        <f>SUM(I11:I19)</f>
        <v>969</v>
      </c>
      <c r="J20" s="45">
        <f>I20/U20*100</f>
        <v>37.140666922192409</v>
      </c>
      <c r="K20" s="46">
        <f>SUM(K11:K19)</f>
        <v>84</v>
      </c>
      <c r="L20" s="45">
        <f>K20/U20*100</f>
        <v>3.219624377155998</v>
      </c>
      <c r="M20" s="46">
        <f>SUM(M11:M19)</f>
        <v>32</v>
      </c>
      <c r="N20" s="45">
        <f>M20/U20*100</f>
        <v>1.2265235722499042</v>
      </c>
      <c r="O20" s="46">
        <f>SUM(O11:O19)</f>
        <v>55</v>
      </c>
      <c r="P20" s="45">
        <f>O20/U20*100</f>
        <v>2.1080873898045227</v>
      </c>
      <c r="Q20" s="46">
        <f>SUM(Q11:Q19)</f>
        <v>2451</v>
      </c>
      <c r="R20" s="45">
        <f>Q20/U20*100</f>
        <v>93.944039862016098</v>
      </c>
      <c r="S20" s="46">
        <f>SUM(S11:S19)</f>
        <v>158</v>
      </c>
      <c r="T20" s="45">
        <f>S20/U20*100</f>
        <v>6.0559601379839023</v>
      </c>
      <c r="U20" s="46">
        <f>SUM(U11:U19)</f>
        <v>2609</v>
      </c>
      <c r="V20" s="47">
        <f>SUM(R20,T20)</f>
        <v>100</v>
      </c>
      <c r="W20" s="30"/>
      <c r="X20" s="44">
        <f>SUM(X9:X17)</f>
        <v>3710</v>
      </c>
      <c r="Y20" s="47">
        <f>U20/X20*100</f>
        <v>70.323450134770894</v>
      </c>
    </row>
    <row r="21" spans="2:25" ht="15.75" thickTop="1">
      <c r="B21" s="3"/>
      <c r="C21" s="3"/>
      <c r="D21" s="3"/>
      <c r="E21" s="3"/>
    </row>
    <row r="22" spans="2:25" ht="18" thickBot="1">
      <c r="B22" s="31" t="s">
        <v>10</v>
      </c>
      <c r="C22" s="32"/>
      <c r="D22" s="32"/>
      <c r="E22" s="32"/>
      <c r="G22" s="36">
        <v>4</v>
      </c>
    </row>
    <row r="23" spans="2:25" ht="18" thickTop="1">
      <c r="B23" s="33" t="s">
        <v>11</v>
      </c>
      <c r="C23" s="34"/>
      <c r="D23" s="34"/>
      <c r="E23" s="34"/>
      <c r="G23" s="35">
        <f>COUNTA(D11:D17)</f>
        <v>7</v>
      </c>
    </row>
    <row r="24" spans="2:25">
      <c r="B24" s="3"/>
      <c r="C24" s="3"/>
      <c r="D24" s="3"/>
      <c r="E24" s="3"/>
    </row>
    <row r="25" spans="2:25">
      <c r="B25" s="3"/>
      <c r="C25" s="3"/>
      <c r="D25" s="3"/>
      <c r="E25" s="3"/>
    </row>
  </sheetData>
  <mergeCells count="23">
    <mergeCell ref="B17:C17"/>
    <mergeCell ref="B20:E20"/>
    <mergeCell ref="B12:C12"/>
    <mergeCell ref="B13:C13"/>
    <mergeCell ref="B14:C14"/>
    <mergeCell ref="B15:C15"/>
    <mergeCell ref="B16:C16"/>
    <mergeCell ref="B11:C11"/>
    <mergeCell ref="B2:Y2"/>
    <mergeCell ref="B3:Y3"/>
    <mergeCell ref="B5:Y5"/>
    <mergeCell ref="Q7:Y7"/>
    <mergeCell ref="B8:C9"/>
    <mergeCell ref="D8:D9"/>
    <mergeCell ref="E8:E9"/>
    <mergeCell ref="Q8:Q9"/>
    <mergeCell ref="R8:R9"/>
    <mergeCell ref="S8:S9"/>
    <mergeCell ref="T8:T9"/>
    <mergeCell ref="U8:U9"/>
    <mergeCell ref="V8:V9"/>
    <mergeCell ref="X8:X9"/>
    <mergeCell ref="Y8:Y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24"/>
  <sheetViews>
    <sheetView showWhiteSpace="0" topLeftCell="A4" zoomScale="110" zoomScaleNormal="110" workbookViewId="0">
      <selection activeCell="I22" sqref="I22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6.57031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3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32"/>
    </row>
    <row r="3" spans="1:26">
      <c r="A3" s="32"/>
      <c r="B3" s="72" t="s">
        <v>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32"/>
    </row>
    <row r="4" spans="1:2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3" customHeight="1">
      <c r="A5" s="32"/>
      <c r="B5" s="73" t="s">
        <v>36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32"/>
    </row>
    <row r="6" spans="1:26" ht="24.95" customHeight="1" thickBot="1">
      <c r="A6" s="5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3"/>
    </row>
    <row r="7" spans="1:26" ht="16.5" thickTop="1" thickBot="1">
      <c r="Q7" s="75" t="s">
        <v>22</v>
      </c>
      <c r="R7" s="75"/>
      <c r="S7" s="75"/>
      <c r="T7" s="75"/>
      <c r="U7" s="75"/>
      <c r="V7" s="75"/>
      <c r="W7" s="75"/>
      <c r="X7" s="75"/>
      <c r="Y7" s="75"/>
    </row>
    <row r="8" spans="1:26" ht="24.95" customHeight="1">
      <c r="B8" s="76" t="s">
        <v>24</v>
      </c>
      <c r="C8" s="77"/>
      <c r="D8" s="77" t="s">
        <v>14</v>
      </c>
      <c r="E8" s="81" t="s">
        <v>13</v>
      </c>
      <c r="F8" s="2"/>
      <c r="G8" s="37"/>
      <c r="H8" s="38"/>
      <c r="I8" s="39"/>
      <c r="J8" s="38"/>
      <c r="K8" s="39"/>
      <c r="L8" s="38"/>
      <c r="M8" s="39"/>
      <c r="N8" s="38"/>
      <c r="O8" s="39"/>
      <c r="P8" s="38"/>
      <c r="Q8" s="83" t="s">
        <v>1</v>
      </c>
      <c r="R8" s="67" t="s">
        <v>5</v>
      </c>
      <c r="S8" s="83" t="s">
        <v>2</v>
      </c>
      <c r="T8" s="67" t="s">
        <v>5</v>
      </c>
      <c r="U8" s="87" t="s">
        <v>4</v>
      </c>
      <c r="V8" s="67" t="s">
        <v>5</v>
      </c>
      <c r="W8" s="4"/>
      <c r="X8" s="87" t="s">
        <v>3</v>
      </c>
      <c r="Y8" s="67" t="s">
        <v>8</v>
      </c>
      <c r="Z8" s="1"/>
    </row>
    <row r="9" spans="1:26" ht="24.95" customHeight="1" thickBot="1">
      <c r="B9" s="78"/>
      <c r="C9" s="79"/>
      <c r="D9" s="80"/>
      <c r="E9" s="82"/>
      <c r="F9" s="2"/>
      <c r="G9" s="52" t="s">
        <v>6</v>
      </c>
      <c r="H9" s="41" t="s">
        <v>5</v>
      </c>
      <c r="I9" s="42" t="s">
        <v>6</v>
      </c>
      <c r="J9" s="41" t="s">
        <v>5</v>
      </c>
      <c r="K9" s="42" t="s">
        <v>6</v>
      </c>
      <c r="L9" s="41" t="s">
        <v>5</v>
      </c>
      <c r="M9" s="42" t="s">
        <v>6</v>
      </c>
      <c r="N9" s="41" t="s">
        <v>5</v>
      </c>
      <c r="O9" s="42" t="s">
        <v>6</v>
      </c>
      <c r="P9" s="41" t="s">
        <v>5</v>
      </c>
      <c r="Q9" s="84"/>
      <c r="R9" s="68"/>
      <c r="S9" s="84"/>
      <c r="T9" s="68"/>
      <c r="U9" s="88"/>
      <c r="V9" s="89"/>
      <c r="W9" s="4"/>
      <c r="X9" s="88"/>
      <c r="Y9" s="6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24.95" customHeight="1">
      <c r="B11" s="69" t="s">
        <v>37</v>
      </c>
      <c r="C11" s="70"/>
      <c r="D11" s="50">
        <v>128</v>
      </c>
      <c r="E11" s="56" t="s">
        <v>15</v>
      </c>
      <c r="F11" s="28"/>
      <c r="G11" s="5">
        <v>48</v>
      </c>
      <c r="H11" s="18">
        <f>G11/U11*100</f>
        <v>31.578947368421051</v>
      </c>
      <c r="I11" s="6">
        <v>89</v>
      </c>
      <c r="J11" s="18">
        <f>I11/U11*100</f>
        <v>58.55263157894737</v>
      </c>
      <c r="K11" s="6">
        <v>7</v>
      </c>
      <c r="L11" s="18">
        <f>K11/U11*100</f>
        <v>4.6052631578947363</v>
      </c>
      <c r="M11" s="6">
        <v>5</v>
      </c>
      <c r="N11" s="18">
        <f>M11/U11*100</f>
        <v>3.2894736842105261</v>
      </c>
      <c r="O11" s="65">
        <v>1</v>
      </c>
      <c r="P11" s="18">
        <f>O11/U11*100</f>
        <v>0.6578947368421052</v>
      </c>
      <c r="Q11" s="6">
        <f t="shared" ref="Q11:Q16" si="0">SUM(G11,I11,K11,M11,O11)</f>
        <v>150</v>
      </c>
      <c r="R11" s="18">
        <f>Q11/U11*100</f>
        <v>98.68421052631578</v>
      </c>
      <c r="S11" s="6">
        <v>2</v>
      </c>
      <c r="T11" s="18">
        <f>S11/U11*100</f>
        <v>1.3157894736842104</v>
      </c>
      <c r="U11" s="5">
        <f t="shared" ref="U11:V15" si="1">SUM(Q11,S11)</f>
        <v>152</v>
      </c>
      <c r="V11" s="63">
        <f t="shared" si="1"/>
        <v>99.999999999999986</v>
      </c>
      <c r="W11" s="19"/>
      <c r="X11" s="5">
        <v>171</v>
      </c>
      <c r="Y11" s="20">
        <f>U11/X11*100</f>
        <v>88.888888888888886</v>
      </c>
    </row>
    <row r="12" spans="1:26" ht="24.95" customHeight="1">
      <c r="B12" s="90" t="s">
        <v>37</v>
      </c>
      <c r="C12" s="91"/>
      <c r="D12" s="51">
        <v>133</v>
      </c>
      <c r="E12" s="57" t="s">
        <v>15</v>
      </c>
      <c r="F12" s="28"/>
      <c r="G12" s="7">
        <v>46</v>
      </c>
      <c r="H12" s="21">
        <f>G12/U12*100</f>
        <v>12.169312169312169</v>
      </c>
      <c r="I12" s="8">
        <v>275</v>
      </c>
      <c r="J12" s="21">
        <f>I12/U12*100</f>
        <v>72.75132275132276</v>
      </c>
      <c r="K12" s="8">
        <v>35</v>
      </c>
      <c r="L12" s="21">
        <f>K12/U12*100</f>
        <v>9.2592592592592595</v>
      </c>
      <c r="M12" s="8">
        <v>11</v>
      </c>
      <c r="N12" s="21">
        <f>M12/U12*100</f>
        <v>2.9100529100529098</v>
      </c>
      <c r="O12" s="12">
        <v>3</v>
      </c>
      <c r="P12" s="21">
        <f>O12/U12*100</f>
        <v>0.79365079365079361</v>
      </c>
      <c r="Q12" s="8">
        <f t="shared" si="0"/>
        <v>370</v>
      </c>
      <c r="R12" s="21">
        <f>Q12/U12*100</f>
        <v>97.883597883597886</v>
      </c>
      <c r="S12" s="8">
        <v>8</v>
      </c>
      <c r="T12" s="21">
        <f>S12/U12*100</f>
        <v>2.1164021164021163</v>
      </c>
      <c r="U12" s="7">
        <f t="shared" si="1"/>
        <v>378</v>
      </c>
      <c r="V12" s="21">
        <f t="shared" si="1"/>
        <v>100</v>
      </c>
      <c r="W12" s="19"/>
      <c r="X12" s="7">
        <v>445</v>
      </c>
      <c r="Y12" s="22">
        <f t="shared" ref="Y12:Y15" si="2">U12/X12*100</f>
        <v>84.943820224719104</v>
      </c>
    </row>
    <row r="13" spans="1:26" ht="24.95" customHeight="1">
      <c r="B13" s="85" t="s">
        <v>37</v>
      </c>
      <c r="C13" s="86"/>
      <c r="D13" s="48">
        <v>134</v>
      </c>
      <c r="E13" s="58" t="s">
        <v>15</v>
      </c>
      <c r="F13" s="29"/>
      <c r="G13" s="9">
        <v>46</v>
      </c>
      <c r="H13" s="21">
        <f t="shared" ref="H13:H15" si="3">G13/U13*100</f>
        <v>24.338624338624339</v>
      </c>
      <c r="I13" s="10">
        <v>119</v>
      </c>
      <c r="J13" s="21">
        <f t="shared" ref="J13:J16" si="4">I13/U13*100</f>
        <v>62.962962962962962</v>
      </c>
      <c r="K13" s="10">
        <v>12</v>
      </c>
      <c r="L13" s="21">
        <f t="shared" ref="L13:L16" si="5">K13/U13*100</f>
        <v>6.3492063492063489</v>
      </c>
      <c r="M13" s="10">
        <v>8</v>
      </c>
      <c r="N13" s="21">
        <f t="shared" ref="N13:N16" si="6">M13/U13*100</f>
        <v>4.2328042328042326</v>
      </c>
      <c r="O13" s="10">
        <v>2</v>
      </c>
      <c r="P13" s="21">
        <f t="shared" ref="P13:P16" si="7">O13/U13*100</f>
        <v>1.0582010582010581</v>
      </c>
      <c r="Q13" s="10">
        <f t="shared" si="0"/>
        <v>187</v>
      </c>
      <c r="R13" s="21">
        <f t="shared" ref="R13:R16" si="8">Q13/U13*100</f>
        <v>98.941798941798936</v>
      </c>
      <c r="S13" s="10">
        <v>2</v>
      </c>
      <c r="T13" s="21">
        <f t="shared" ref="T13:T16" si="9">S13/U13*100</f>
        <v>1.0582010582010581</v>
      </c>
      <c r="U13" s="9">
        <f t="shared" si="1"/>
        <v>189</v>
      </c>
      <c r="V13" s="60">
        <f t="shared" si="1"/>
        <v>100</v>
      </c>
      <c r="W13" s="23"/>
      <c r="X13" s="11">
        <v>231</v>
      </c>
      <c r="Y13" s="24">
        <f t="shared" si="2"/>
        <v>81.818181818181827</v>
      </c>
    </row>
    <row r="14" spans="1:26" ht="24.95" customHeight="1">
      <c r="B14" s="85" t="s">
        <v>37</v>
      </c>
      <c r="C14" s="86"/>
      <c r="D14" s="48">
        <v>135</v>
      </c>
      <c r="E14" s="58" t="s">
        <v>15</v>
      </c>
      <c r="F14" s="29"/>
      <c r="G14" s="11">
        <v>117</v>
      </c>
      <c r="H14" s="60">
        <f t="shared" si="3"/>
        <v>19.180327868852459</v>
      </c>
      <c r="I14" s="12">
        <v>428</v>
      </c>
      <c r="J14" s="60">
        <f t="shared" si="4"/>
        <v>70.163934426229517</v>
      </c>
      <c r="K14" s="12">
        <v>52</v>
      </c>
      <c r="L14" s="60">
        <f t="shared" si="5"/>
        <v>8.524590163934425</v>
      </c>
      <c r="M14" s="12">
        <v>1</v>
      </c>
      <c r="N14" s="60">
        <f t="shared" si="6"/>
        <v>0.16393442622950818</v>
      </c>
      <c r="O14" s="12">
        <v>0</v>
      </c>
      <c r="P14" s="60">
        <f t="shared" si="7"/>
        <v>0</v>
      </c>
      <c r="Q14" s="12">
        <f t="shared" si="0"/>
        <v>598</v>
      </c>
      <c r="R14" s="60">
        <f t="shared" si="8"/>
        <v>98.032786885245898</v>
      </c>
      <c r="S14" s="12">
        <v>12</v>
      </c>
      <c r="T14" s="60">
        <f t="shared" si="9"/>
        <v>1.9672131147540985</v>
      </c>
      <c r="U14" s="11">
        <f t="shared" si="1"/>
        <v>610</v>
      </c>
      <c r="V14" s="60">
        <f t="shared" si="1"/>
        <v>100</v>
      </c>
      <c r="W14" s="23"/>
      <c r="X14" s="11">
        <v>730</v>
      </c>
      <c r="Y14" s="24">
        <f t="shared" si="2"/>
        <v>83.561643835616437</v>
      </c>
    </row>
    <row r="15" spans="1:26" ht="24.95" customHeight="1">
      <c r="B15" s="85" t="s">
        <v>37</v>
      </c>
      <c r="C15" s="86"/>
      <c r="D15" s="48">
        <v>138</v>
      </c>
      <c r="E15" s="58" t="s">
        <v>15</v>
      </c>
      <c r="F15" s="29"/>
      <c r="G15" s="9">
        <v>16</v>
      </c>
      <c r="H15" s="60">
        <f t="shared" si="3"/>
        <v>4.63768115942029</v>
      </c>
      <c r="I15" s="10">
        <v>185</v>
      </c>
      <c r="J15" s="60">
        <f t="shared" si="4"/>
        <v>53.623188405797109</v>
      </c>
      <c r="K15" s="10">
        <v>131</v>
      </c>
      <c r="L15" s="60">
        <f t="shared" si="5"/>
        <v>37.971014492753625</v>
      </c>
      <c r="M15" s="10">
        <v>1</v>
      </c>
      <c r="N15" s="60">
        <f t="shared" si="6"/>
        <v>0.28985507246376813</v>
      </c>
      <c r="O15" s="10">
        <v>2</v>
      </c>
      <c r="P15" s="60">
        <f t="shared" si="7"/>
        <v>0.57971014492753625</v>
      </c>
      <c r="Q15" s="10">
        <f t="shared" si="0"/>
        <v>335</v>
      </c>
      <c r="R15" s="60">
        <f t="shared" si="8"/>
        <v>97.101449275362313</v>
      </c>
      <c r="S15" s="10">
        <v>10</v>
      </c>
      <c r="T15" s="60">
        <f t="shared" si="9"/>
        <v>2.8985507246376812</v>
      </c>
      <c r="U15" s="9">
        <f t="shared" si="1"/>
        <v>345</v>
      </c>
      <c r="V15" s="60">
        <f t="shared" si="1"/>
        <v>100</v>
      </c>
      <c r="W15" s="23"/>
      <c r="X15" s="11">
        <v>447</v>
      </c>
      <c r="Y15" s="24">
        <f t="shared" si="2"/>
        <v>77.181208053691279</v>
      </c>
    </row>
    <row r="16" spans="1:26" ht="24.95" customHeight="1" thickBot="1">
      <c r="B16" s="92" t="s">
        <v>37</v>
      </c>
      <c r="C16" s="93"/>
      <c r="D16" s="49">
        <v>143</v>
      </c>
      <c r="E16" s="59" t="s">
        <v>15</v>
      </c>
      <c r="F16" s="29"/>
      <c r="G16" s="13">
        <v>55</v>
      </c>
      <c r="H16" s="25">
        <f>G16/U16*100</f>
        <v>24.663677130044842</v>
      </c>
      <c r="I16" s="14">
        <v>116</v>
      </c>
      <c r="J16" s="25">
        <f t="shared" si="4"/>
        <v>52.017937219730939</v>
      </c>
      <c r="K16" s="14">
        <v>29</v>
      </c>
      <c r="L16" s="25">
        <f t="shared" si="5"/>
        <v>13.004484304932735</v>
      </c>
      <c r="M16" s="14">
        <v>14</v>
      </c>
      <c r="N16" s="25">
        <f t="shared" si="6"/>
        <v>6.2780269058295968</v>
      </c>
      <c r="O16" s="14">
        <v>0</v>
      </c>
      <c r="P16" s="25">
        <f t="shared" si="7"/>
        <v>0</v>
      </c>
      <c r="Q16" s="15">
        <f t="shared" si="0"/>
        <v>214</v>
      </c>
      <c r="R16" s="25">
        <f t="shared" si="8"/>
        <v>95.964125560538122</v>
      </c>
      <c r="S16" s="14">
        <v>9</v>
      </c>
      <c r="T16" s="25">
        <f t="shared" si="9"/>
        <v>4.0358744394618835</v>
      </c>
      <c r="U16" s="16">
        <f t="shared" ref="U16:V16" si="10">SUM(Q16,S16)</f>
        <v>223</v>
      </c>
      <c r="V16" s="64">
        <f t="shared" si="10"/>
        <v>100</v>
      </c>
      <c r="W16" s="23"/>
      <c r="X16" s="13">
        <v>301</v>
      </c>
      <c r="Y16" s="26">
        <f>U16/X16*100</f>
        <v>74.086378737541523</v>
      </c>
    </row>
    <row r="17" spans="2:25" ht="5.0999999999999996" customHeight="1">
      <c r="B17" s="17" t="s">
        <v>9</v>
      </c>
      <c r="C17" s="17"/>
      <c r="D17" s="17"/>
      <c r="E17" s="17"/>
      <c r="F17" s="27"/>
      <c r="G17" s="17"/>
      <c r="H17" s="61"/>
      <c r="I17" s="17"/>
      <c r="J17" s="62"/>
      <c r="K17" s="17"/>
      <c r="L17" s="61"/>
      <c r="M17" s="17"/>
      <c r="N17" s="61"/>
      <c r="O17" s="17"/>
      <c r="P17" s="61"/>
      <c r="Q17" s="17"/>
      <c r="R17" s="61"/>
      <c r="S17" s="17"/>
      <c r="T17" s="61"/>
      <c r="U17" s="17"/>
      <c r="V17" s="61"/>
      <c r="W17" s="27"/>
      <c r="X17" s="17"/>
      <c r="Y17" s="27"/>
    </row>
    <row r="18" spans="2:25" ht="5.0999999999999996" customHeight="1" thickBot="1">
      <c r="B18" s="17"/>
      <c r="C18" s="17"/>
      <c r="D18" s="17"/>
      <c r="E18" s="17"/>
      <c r="F18" s="27"/>
      <c r="G18" s="17"/>
      <c r="H18" s="61"/>
      <c r="I18" s="17"/>
      <c r="J18" s="61"/>
      <c r="K18" s="17"/>
      <c r="L18" s="61"/>
      <c r="M18" s="17"/>
      <c r="N18" s="61"/>
      <c r="O18" s="17"/>
      <c r="P18" s="61"/>
      <c r="Q18" s="17"/>
      <c r="R18" s="61"/>
      <c r="S18" s="17"/>
      <c r="T18" s="61"/>
      <c r="U18" s="17"/>
      <c r="V18" s="61"/>
      <c r="W18" s="27"/>
      <c r="X18" s="17"/>
      <c r="Y18" s="27"/>
    </row>
    <row r="19" spans="2:25" ht="24.95" customHeight="1" thickTop="1" thickBot="1">
      <c r="B19" s="94" t="s">
        <v>12</v>
      </c>
      <c r="C19" s="95"/>
      <c r="D19" s="95"/>
      <c r="E19" s="96"/>
      <c r="F19" s="43"/>
      <c r="G19" s="44">
        <f>SUM(G11:G18)</f>
        <v>328</v>
      </c>
      <c r="H19" s="45">
        <f>G19/U19*100</f>
        <v>17.290458618871902</v>
      </c>
      <c r="I19" s="46">
        <f>SUM(I11:I18)</f>
        <v>1212</v>
      </c>
      <c r="J19" s="45">
        <f>I19/U19*100</f>
        <v>63.890353189246177</v>
      </c>
      <c r="K19" s="46">
        <f>SUM(K11:K18)</f>
        <v>266</v>
      </c>
      <c r="L19" s="45">
        <f>K19/U19*100</f>
        <v>14.022140221402212</v>
      </c>
      <c r="M19" s="46">
        <f>SUM(M11:M18)</f>
        <v>40</v>
      </c>
      <c r="N19" s="45">
        <f>M19/U19*100</f>
        <v>2.1085925144965736</v>
      </c>
      <c r="O19" s="46">
        <f>SUM(O11:O18)</f>
        <v>8</v>
      </c>
      <c r="P19" s="45">
        <f>O19/U19*100</f>
        <v>0.42171850289931473</v>
      </c>
      <c r="Q19" s="46">
        <f>SUM(Q11:Q18)</f>
        <v>1854</v>
      </c>
      <c r="R19" s="45">
        <f>Q19/U19*100</f>
        <v>97.733263046916193</v>
      </c>
      <c r="S19" s="46">
        <f>SUM(S11:S18)</f>
        <v>43</v>
      </c>
      <c r="T19" s="45">
        <f>S19/U19*100</f>
        <v>2.2667369530838166</v>
      </c>
      <c r="U19" s="46">
        <f>SUM(U11:U18)</f>
        <v>1897</v>
      </c>
      <c r="V19" s="47">
        <f>SUM(R19,T19)</f>
        <v>100.00000000000001</v>
      </c>
      <c r="W19" s="30"/>
      <c r="X19" s="44">
        <f>SUM(X9:X16)</f>
        <v>2325</v>
      </c>
      <c r="Y19" s="47">
        <f>U19/X19*100</f>
        <v>81.591397849462368</v>
      </c>
    </row>
    <row r="20" spans="2:25" ht="15.75" thickTop="1">
      <c r="B20" s="3"/>
      <c r="C20" s="3"/>
      <c r="D20" s="3"/>
      <c r="E20" s="3"/>
    </row>
    <row r="21" spans="2:25" ht="18" thickBot="1">
      <c r="B21" s="31" t="s">
        <v>10</v>
      </c>
      <c r="C21" s="32"/>
      <c r="D21" s="32"/>
      <c r="E21" s="32"/>
      <c r="G21" s="36">
        <v>6</v>
      </c>
    </row>
    <row r="22" spans="2:25" ht="18" thickTop="1">
      <c r="B22" s="33" t="s">
        <v>11</v>
      </c>
      <c r="C22" s="34"/>
      <c r="D22" s="34"/>
      <c r="E22" s="34"/>
      <c r="G22" s="35">
        <f>COUNTA(D11:D16)</f>
        <v>6</v>
      </c>
    </row>
    <row r="23" spans="2:25">
      <c r="B23" s="3"/>
      <c r="C23" s="3"/>
      <c r="D23" s="3"/>
      <c r="E23" s="3"/>
    </row>
    <row r="24" spans="2:25">
      <c r="B24" s="66" t="s">
        <v>38</v>
      </c>
      <c r="C24" s="3"/>
      <c r="D24" s="3"/>
      <c r="E24" s="3"/>
    </row>
  </sheetData>
  <mergeCells count="22">
    <mergeCell ref="B16:C16"/>
    <mergeCell ref="B19:E19"/>
    <mergeCell ref="B12:C12"/>
    <mergeCell ref="B13:C13"/>
    <mergeCell ref="B14:C14"/>
    <mergeCell ref="B15:C15"/>
    <mergeCell ref="B11:C11"/>
    <mergeCell ref="B2:Y2"/>
    <mergeCell ref="B3:Y3"/>
    <mergeCell ref="B5:Y5"/>
    <mergeCell ref="Q7:Y7"/>
    <mergeCell ref="B8:C9"/>
    <mergeCell ref="D8:D9"/>
    <mergeCell ref="E8:E9"/>
    <mergeCell ref="Q8:Q9"/>
    <mergeCell ref="R8:R9"/>
    <mergeCell ref="S8:S9"/>
    <mergeCell ref="T8:T9"/>
    <mergeCell ref="U8:U9"/>
    <mergeCell ref="V8:V9"/>
    <mergeCell ref="X8:X9"/>
    <mergeCell ref="Y8:Y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Z25"/>
  <sheetViews>
    <sheetView showWhiteSpace="0" topLeftCell="A4" zoomScale="110" zoomScaleNormal="110" workbookViewId="0">
      <selection activeCell="X18" sqref="X18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6.57031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3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32"/>
    </row>
    <row r="3" spans="1:26">
      <c r="A3" s="32"/>
      <c r="B3" s="72" t="s">
        <v>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32"/>
    </row>
    <row r="4" spans="1:2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3" customHeight="1">
      <c r="A5" s="32"/>
      <c r="B5" s="73" t="s">
        <v>63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32"/>
    </row>
    <row r="6" spans="1:26" ht="24.95" customHeight="1" thickBot="1">
      <c r="A6" s="5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3"/>
    </row>
    <row r="7" spans="1:26" ht="16.5" thickTop="1" thickBot="1">
      <c r="Q7" s="75" t="s">
        <v>22</v>
      </c>
      <c r="R7" s="75"/>
      <c r="S7" s="75"/>
      <c r="T7" s="75"/>
      <c r="U7" s="75"/>
      <c r="V7" s="75"/>
      <c r="W7" s="75"/>
      <c r="X7" s="75"/>
      <c r="Y7" s="75"/>
    </row>
    <row r="8" spans="1:26" ht="24.95" customHeight="1">
      <c r="B8" s="76" t="s">
        <v>24</v>
      </c>
      <c r="C8" s="77"/>
      <c r="D8" s="77" t="s">
        <v>14</v>
      </c>
      <c r="E8" s="81" t="s">
        <v>13</v>
      </c>
      <c r="F8" s="2"/>
      <c r="G8" s="37"/>
      <c r="H8" s="38"/>
      <c r="I8" s="39"/>
      <c r="J8" s="38"/>
      <c r="K8" s="39"/>
      <c r="L8" s="38"/>
      <c r="M8" s="39"/>
      <c r="N8" s="38"/>
      <c r="O8" s="39"/>
      <c r="P8" s="38"/>
      <c r="Q8" s="83" t="s">
        <v>1</v>
      </c>
      <c r="R8" s="67" t="s">
        <v>5</v>
      </c>
      <c r="S8" s="83" t="s">
        <v>2</v>
      </c>
      <c r="T8" s="67" t="s">
        <v>5</v>
      </c>
      <c r="U8" s="87" t="s">
        <v>4</v>
      </c>
      <c r="V8" s="67" t="s">
        <v>5</v>
      </c>
      <c r="W8" s="4"/>
      <c r="X8" s="87" t="s">
        <v>3</v>
      </c>
      <c r="Y8" s="67" t="s">
        <v>8</v>
      </c>
      <c r="Z8" s="1"/>
    </row>
    <row r="9" spans="1:26" ht="24.95" customHeight="1" thickBot="1">
      <c r="B9" s="78"/>
      <c r="C9" s="79"/>
      <c r="D9" s="80"/>
      <c r="E9" s="82"/>
      <c r="F9" s="2"/>
      <c r="G9" s="52" t="s">
        <v>6</v>
      </c>
      <c r="H9" s="41" t="s">
        <v>5</v>
      </c>
      <c r="I9" s="42" t="s">
        <v>6</v>
      </c>
      <c r="J9" s="41" t="s">
        <v>5</v>
      </c>
      <c r="K9" s="42" t="s">
        <v>6</v>
      </c>
      <c r="L9" s="41" t="s">
        <v>5</v>
      </c>
      <c r="M9" s="42" t="s">
        <v>6</v>
      </c>
      <c r="N9" s="41" t="s">
        <v>5</v>
      </c>
      <c r="O9" s="42" t="s">
        <v>6</v>
      </c>
      <c r="P9" s="41" t="s">
        <v>5</v>
      </c>
      <c r="Q9" s="84"/>
      <c r="R9" s="68"/>
      <c r="S9" s="84"/>
      <c r="T9" s="68"/>
      <c r="U9" s="88"/>
      <c r="V9" s="89"/>
      <c r="W9" s="4"/>
      <c r="X9" s="88"/>
      <c r="Y9" s="6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24.95" customHeight="1">
      <c r="B11" s="69" t="s">
        <v>64</v>
      </c>
      <c r="C11" s="70"/>
      <c r="D11" s="50">
        <v>359</v>
      </c>
      <c r="E11" s="56" t="s">
        <v>15</v>
      </c>
      <c r="F11" s="28"/>
      <c r="G11" s="5">
        <v>91</v>
      </c>
      <c r="H11" s="18">
        <f>G11/U11*100</f>
        <v>29.354838709677416</v>
      </c>
      <c r="I11" s="6">
        <v>173</v>
      </c>
      <c r="J11" s="18">
        <f>I11/U11*100</f>
        <v>55.806451612903231</v>
      </c>
      <c r="K11" s="6">
        <v>4</v>
      </c>
      <c r="L11" s="18">
        <f>K11/U11*100</f>
        <v>1.2903225806451613</v>
      </c>
      <c r="M11" s="6">
        <v>10</v>
      </c>
      <c r="N11" s="18">
        <f>M11/U11*100</f>
        <v>3.225806451612903</v>
      </c>
      <c r="O11" s="6">
        <v>28</v>
      </c>
      <c r="P11" s="18">
        <f>O11/U11*100</f>
        <v>9.0322580645161281</v>
      </c>
      <c r="Q11" s="6">
        <f t="shared" ref="Q11:Q17" si="0">SUM(G11,I11,K11,M11,O11)</f>
        <v>306</v>
      </c>
      <c r="R11" s="18">
        <f>Q11/U11*100</f>
        <v>98.709677419354833</v>
      </c>
      <c r="S11" s="6">
        <v>4</v>
      </c>
      <c r="T11" s="18">
        <f>S11/U11*100</f>
        <v>1.2903225806451613</v>
      </c>
      <c r="U11" s="5">
        <f t="shared" ref="U11:V17" si="1">SUM(Q11,S11)</f>
        <v>310</v>
      </c>
      <c r="V11" s="63">
        <f t="shared" si="1"/>
        <v>100</v>
      </c>
      <c r="W11" s="19"/>
      <c r="X11" s="5">
        <v>390</v>
      </c>
      <c r="Y11" s="20">
        <f>U11/X11*100</f>
        <v>79.487179487179489</v>
      </c>
    </row>
    <row r="12" spans="1:26" ht="24.95" customHeight="1">
      <c r="B12" s="90" t="s">
        <v>64</v>
      </c>
      <c r="C12" s="91"/>
      <c r="D12" s="51">
        <v>359</v>
      </c>
      <c r="E12" s="57" t="s">
        <v>16</v>
      </c>
      <c r="F12" s="28"/>
      <c r="G12" s="7">
        <v>105</v>
      </c>
      <c r="H12" s="21">
        <f>G12/U12*100</f>
        <v>34.090909090909086</v>
      </c>
      <c r="I12" s="8">
        <v>151</v>
      </c>
      <c r="J12" s="21">
        <f>I12/U12*100</f>
        <v>49.02597402597403</v>
      </c>
      <c r="K12" s="8">
        <v>5</v>
      </c>
      <c r="L12" s="21">
        <f>K12/U12*100</f>
        <v>1.6233766233766231</v>
      </c>
      <c r="M12" s="8">
        <v>18</v>
      </c>
      <c r="N12" s="21">
        <f>M12/U12*100</f>
        <v>5.8441558441558437</v>
      </c>
      <c r="O12" s="8">
        <v>19</v>
      </c>
      <c r="P12" s="21">
        <f>O12/U12*100</f>
        <v>6.1688311688311686</v>
      </c>
      <c r="Q12" s="8">
        <f t="shared" si="0"/>
        <v>298</v>
      </c>
      <c r="R12" s="21">
        <f>Q12/U12*100</f>
        <v>96.753246753246756</v>
      </c>
      <c r="S12" s="8">
        <v>10</v>
      </c>
      <c r="T12" s="21">
        <f>S12/U12*100</f>
        <v>3.2467532467532463</v>
      </c>
      <c r="U12" s="7">
        <f t="shared" si="1"/>
        <v>308</v>
      </c>
      <c r="V12" s="21">
        <f t="shared" si="1"/>
        <v>100</v>
      </c>
      <c r="W12" s="19"/>
      <c r="X12" s="7">
        <v>390</v>
      </c>
      <c r="Y12" s="22">
        <f t="shared" ref="Y12:Y16" si="2">U12/X12*100</f>
        <v>78.974358974358978</v>
      </c>
    </row>
    <row r="13" spans="1:26" ht="24.95" customHeight="1">
      <c r="B13" s="85" t="s">
        <v>64</v>
      </c>
      <c r="C13" s="86"/>
      <c r="D13" s="48">
        <v>360</v>
      </c>
      <c r="E13" s="58" t="s">
        <v>15</v>
      </c>
      <c r="F13" s="29"/>
      <c r="G13" s="9">
        <v>138</v>
      </c>
      <c r="H13" s="21">
        <f t="shared" ref="H13:H16" si="3">G13/U13*100</f>
        <v>33.495145631067963</v>
      </c>
      <c r="I13" s="10">
        <v>186</v>
      </c>
      <c r="J13" s="21">
        <f t="shared" ref="J13:J17" si="4">I13/U13*100</f>
        <v>45.145631067961169</v>
      </c>
      <c r="K13" s="10">
        <v>12</v>
      </c>
      <c r="L13" s="21">
        <f t="shared" ref="L13:L17" si="5">K13/U13*100</f>
        <v>2.912621359223301</v>
      </c>
      <c r="M13" s="10">
        <v>9</v>
      </c>
      <c r="N13" s="21">
        <f t="shared" ref="N13:N17" si="6">M13/U13*100</f>
        <v>2.1844660194174756</v>
      </c>
      <c r="O13" s="10">
        <v>52</v>
      </c>
      <c r="P13" s="21">
        <f t="shared" ref="P13:P17" si="7">O13/U13*100</f>
        <v>12.621359223300971</v>
      </c>
      <c r="Q13" s="10">
        <f t="shared" si="0"/>
        <v>397</v>
      </c>
      <c r="R13" s="21">
        <f t="shared" ref="R13:R17" si="8">Q13/U13*100</f>
        <v>96.359223300970882</v>
      </c>
      <c r="S13" s="10">
        <v>15</v>
      </c>
      <c r="T13" s="21">
        <f t="shared" ref="T13:T17" si="9">S13/U13*100</f>
        <v>3.6407766990291259</v>
      </c>
      <c r="U13" s="9">
        <f t="shared" si="1"/>
        <v>412</v>
      </c>
      <c r="V13" s="60">
        <f t="shared" si="1"/>
        <v>100.00000000000001</v>
      </c>
      <c r="W13" s="23"/>
      <c r="X13" s="11">
        <v>568</v>
      </c>
      <c r="Y13" s="24">
        <f t="shared" si="2"/>
        <v>72.535211267605632</v>
      </c>
    </row>
    <row r="14" spans="1:26" ht="24.95" customHeight="1">
      <c r="B14" s="85" t="s">
        <v>64</v>
      </c>
      <c r="C14" s="86"/>
      <c r="D14" s="48">
        <v>360</v>
      </c>
      <c r="E14" s="58" t="s">
        <v>16</v>
      </c>
      <c r="F14" s="29"/>
      <c r="G14" s="11">
        <v>158</v>
      </c>
      <c r="H14" s="60">
        <f t="shared" si="3"/>
        <v>38.725490196078432</v>
      </c>
      <c r="I14" s="12">
        <v>160</v>
      </c>
      <c r="J14" s="60">
        <f t="shared" si="4"/>
        <v>39.215686274509807</v>
      </c>
      <c r="K14" s="12">
        <v>9</v>
      </c>
      <c r="L14" s="60">
        <f t="shared" si="5"/>
        <v>2.2058823529411766</v>
      </c>
      <c r="M14" s="12">
        <v>10</v>
      </c>
      <c r="N14" s="60">
        <f t="shared" si="6"/>
        <v>2.4509803921568629</v>
      </c>
      <c r="O14" s="12">
        <v>54</v>
      </c>
      <c r="P14" s="60">
        <f t="shared" si="7"/>
        <v>13.23529411764706</v>
      </c>
      <c r="Q14" s="12">
        <f t="shared" si="0"/>
        <v>391</v>
      </c>
      <c r="R14" s="60">
        <f t="shared" si="8"/>
        <v>95.833333333333343</v>
      </c>
      <c r="S14" s="12">
        <v>17</v>
      </c>
      <c r="T14" s="60">
        <f t="shared" si="9"/>
        <v>4.1666666666666661</v>
      </c>
      <c r="U14" s="11">
        <f t="shared" si="1"/>
        <v>408</v>
      </c>
      <c r="V14" s="60">
        <f t="shared" si="1"/>
        <v>100.00000000000001</v>
      </c>
      <c r="W14" s="23"/>
      <c r="X14" s="11">
        <v>568</v>
      </c>
      <c r="Y14" s="24">
        <f t="shared" si="2"/>
        <v>71.83098591549296</v>
      </c>
    </row>
    <row r="15" spans="1:26" ht="24.95" customHeight="1">
      <c r="B15" s="85" t="s">
        <v>64</v>
      </c>
      <c r="C15" s="86"/>
      <c r="D15" s="48">
        <v>362</v>
      </c>
      <c r="E15" s="58" t="s">
        <v>15</v>
      </c>
      <c r="F15" s="29"/>
      <c r="G15" s="9">
        <v>94</v>
      </c>
      <c r="H15" s="60">
        <f t="shared" si="3"/>
        <v>36.153846153846153</v>
      </c>
      <c r="I15" s="10">
        <v>70</v>
      </c>
      <c r="J15" s="60">
        <f t="shared" si="4"/>
        <v>26.923076923076923</v>
      </c>
      <c r="K15" s="10">
        <v>16</v>
      </c>
      <c r="L15" s="60">
        <f t="shared" si="5"/>
        <v>6.1538461538461542</v>
      </c>
      <c r="M15" s="10">
        <v>3</v>
      </c>
      <c r="N15" s="60">
        <f t="shared" si="6"/>
        <v>1.153846153846154</v>
      </c>
      <c r="O15" s="10">
        <v>53</v>
      </c>
      <c r="P15" s="60">
        <f t="shared" si="7"/>
        <v>20.384615384615383</v>
      </c>
      <c r="Q15" s="10">
        <f t="shared" si="0"/>
        <v>236</v>
      </c>
      <c r="R15" s="60">
        <f t="shared" si="8"/>
        <v>90.769230769230774</v>
      </c>
      <c r="S15" s="10">
        <v>24</v>
      </c>
      <c r="T15" s="60">
        <f t="shared" si="9"/>
        <v>9.2307692307692317</v>
      </c>
      <c r="U15" s="9">
        <f t="shared" si="1"/>
        <v>260</v>
      </c>
      <c r="V15" s="60">
        <f t="shared" si="1"/>
        <v>100</v>
      </c>
      <c r="W15" s="23"/>
      <c r="X15" s="11">
        <v>370</v>
      </c>
      <c r="Y15" s="24">
        <f t="shared" si="2"/>
        <v>70.270270270270274</v>
      </c>
    </row>
    <row r="16" spans="1:26" ht="24.95" customHeight="1">
      <c r="B16" s="85" t="s">
        <v>64</v>
      </c>
      <c r="C16" s="86"/>
      <c r="D16" s="48">
        <v>362</v>
      </c>
      <c r="E16" s="58" t="s">
        <v>19</v>
      </c>
      <c r="F16" s="29"/>
      <c r="G16" s="9">
        <v>63</v>
      </c>
      <c r="H16" s="21">
        <f t="shared" si="3"/>
        <v>22.58064516129032</v>
      </c>
      <c r="I16" s="10">
        <v>135</v>
      </c>
      <c r="J16" s="21">
        <f t="shared" si="4"/>
        <v>48.387096774193552</v>
      </c>
      <c r="K16" s="10">
        <v>7</v>
      </c>
      <c r="L16" s="21">
        <f t="shared" si="5"/>
        <v>2.5089605734767026</v>
      </c>
      <c r="M16" s="10">
        <v>39</v>
      </c>
      <c r="N16" s="21">
        <f t="shared" si="6"/>
        <v>13.978494623655912</v>
      </c>
      <c r="O16" s="10">
        <v>13</v>
      </c>
      <c r="P16" s="21">
        <f t="shared" si="7"/>
        <v>4.6594982078853047</v>
      </c>
      <c r="Q16" s="10">
        <f t="shared" si="0"/>
        <v>257</v>
      </c>
      <c r="R16" s="21">
        <f t="shared" si="8"/>
        <v>92.114695340501797</v>
      </c>
      <c r="S16" s="10">
        <v>22</v>
      </c>
      <c r="T16" s="21">
        <f t="shared" si="9"/>
        <v>7.8853046594982077</v>
      </c>
      <c r="U16" s="9">
        <f t="shared" si="1"/>
        <v>279</v>
      </c>
      <c r="V16" s="60">
        <f t="shared" si="1"/>
        <v>100</v>
      </c>
      <c r="W16" s="23"/>
      <c r="X16" s="11">
        <v>409</v>
      </c>
      <c r="Y16" s="24">
        <f t="shared" si="2"/>
        <v>68.215158924205383</v>
      </c>
    </row>
    <row r="17" spans="2:25" ht="24.95" customHeight="1" thickBot="1">
      <c r="B17" s="92" t="s">
        <v>64</v>
      </c>
      <c r="C17" s="93"/>
      <c r="D17" s="49">
        <v>417</v>
      </c>
      <c r="E17" s="59" t="s">
        <v>19</v>
      </c>
      <c r="F17" s="29"/>
      <c r="G17" s="13">
        <v>66</v>
      </c>
      <c r="H17" s="25">
        <f>G17/U17*100</f>
        <v>26.829268292682929</v>
      </c>
      <c r="I17" s="14">
        <v>146</v>
      </c>
      <c r="J17" s="25">
        <f t="shared" si="4"/>
        <v>59.349593495934961</v>
      </c>
      <c r="K17" s="14">
        <v>2</v>
      </c>
      <c r="L17" s="25">
        <f t="shared" si="5"/>
        <v>0.81300813008130091</v>
      </c>
      <c r="M17" s="14">
        <v>9</v>
      </c>
      <c r="N17" s="25">
        <f t="shared" si="6"/>
        <v>3.6585365853658534</v>
      </c>
      <c r="O17" s="14">
        <v>10</v>
      </c>
      <c r="P17" s="25">
        <f t="shared" si="7"/>
        <v>4.0650406504065035</v>
      </c>
      <c r="Q17" s="15">
        <f t="shared" si="0"/>
        <v>233</v>
      </c>
      <c r="R17" s="25">
        <f t="shared" si="8"/>
        <v>94.715447154471548</v>
      </c>
      <c r="S17" s="14">
        <v>13</v>
      </c>
      <c r="T17" s="25">
        <f t="shared" si="9"/>
        <v>5.2845528455284558</v>
      </c>
      <c r="U17" s="16">
        <f t="shared" si="1"/>
        <v>246</v>
      </c>
      <c r="V17" s="64">
        <f t="shared" si="1"/>
        <v>100</v>
      </c>
      <c r="W17" s="23"/>
      <c r="X17" s="13">
        <v>303</v>
      </c>
      <c r="Y17" s="26">
        <f>U17/X17*100</f>
        <v>81.188118811881196</v>
      </c>
    </row>
    <row r="18" spans="2:25" ht="5.0999999999999996" customHeight="1">
      <c r="B18" s="17" t="s">
        <v>9</v>
      </c>
      <c r="C18" s="17"/>
      <c r="D18" s="17"/>
      <c r="E18" s="17"/>
      <c r="F18" s="27"/>
      <c r="G18" s="17"/>
      <c r="H18" s="61"/>
      <c r="I18" s="17"/>
      <c r="J18" s="62"/>
      <c r="K18" s="17"/>
      <c r="L18" s="61"/>
      <c r="M18" s="17"/>
      <c r="N18" s="61"/>
      <c r="O18" s="17"/>
      <c r="P18" s="61"/>
      <c r="Q18" s="17"/>
      <c r="R18" s="61"/>
      <c r="S18" s="17"/>
      <c r="T18" s="61"/>
      <c r="U18" s="17"/>
      <c r="V18" s="61"/>
      <c r="W18" s="27"/>
      <c r="X18" s="17"/>
      <c r="Y18" s="27"/>
    </row>
    <row r="19" spans="2:25" ht="5.0999999999999996" customHeight="1" thickBot="1">
      <c r="B19" s="17"/>
      <c r="C19" s="17"/>
      <c r="D19" s="17"/>
      <c r="E19" s="17"/>
      <c r="F19" s="27"/>
      <c r="G19" s="17"/>
      <c r="H19" s="61"/>
      <c r="I19" s="17"/>
      <c r="J19" s="61"/>
      <c r="K19" s="17"/>
      <c r="L19" s="61"/>
      <c r="M19" s="17"/>
      <c r="N19" s="61"/>
      <c r="O19" s="17"/>
      <c r="P19" s="61"/>
      <c r="Q19" s="17"/>
      <c r="R19" s="61"/>
      <c r="S19" s="17"/>
      <c r="T19" s="61"/>
      <c r="U19" s="17"/>
      <c r="V19" s="61"/>
      <c r="W19" s="27"/>
      <c r="X19" s="17"/>
      <c r="Y19" s="27"/>
    </row>
    <row r="20" spans="2:25" ht="24.95" customHeight="1" thickTop="1" thickBot="1">
      <c r="B20" s="94" t="s">
        <v>12</v>
      </c>
      <c r="C20" s="95"/>
      <c r="D20" s="95"/>
      <c r="E20" s="96"/>
      <c r="F20" s="43"/>
      <c r="G20" s="44">
        <f>SUM(G11:G19)</f>
        <v>715</v>
      </c>
      <c r="H20" s="45">
        <f>G20/U20*100</f>
        <v>32.163742690058477</v>
      </c>
      <c r="I20" s="46">
        <f>SUM(I11:I19)</f>
        <v>1021</v>
      </c>
      <c r="J20" s="45">
        <f>I20/U20*100</f>
        <v>45.928924876293294</v>
      </c>
      <c r="K20" s="46">
        <f>SUM(K11:K19)</f>
        <v>55</v>
      </c>
      <c r="L20" s="45">
        <f>K20/U20*100</f>
        <v>2.4741340530814218</v>
      </c>
      <c r="M20" s="46">
        <f>SUM(M11:M19)</f>
        <v>98</v>
      </c>
      <c r="N20" s="45">
        <f>M20/U20*100</f>
        <v>4.4084570400359873</v>
      </c>
      <c r="O20" s="46">
        <f>SUM(O11:O19)</f>
        <v>229</v>
      </c>
      <c r="P20" s="45">
        <f>O20/U20*100</f>
        <v>10.301394511920828</v>
      </c>
      <c r="Q20" s="46">
        <f>SUM(Q11:Q19)</f>
        <v>2118</v>
      </c>
      <c r="R20" s="45">
        <f>Q20/U20*100</f>
        <v>95.276653171390009</v>
      </c>
      <c r="S20" s="46">
        <f>SUM(S11:S19)</f>
        <v>105</v>
      </c>
      <c r="T20" s="45">
        <f>S20/U20*100</f>
        <v>4.7233468286099871</v>
      </c>
      <c r="U20" s="46">
        <f>SUM(U11:U19)</f>
        <v>2223</v>
      </c>
      <c r="V20" s="47">
        <f>SUM(R20,T20)</f>
        <v>100</v>
      </c>
      <c r="W20" s="30"/>
      <c r="X20" s="44">
        <f>SUM(X9:X17)</f>
        <v>2998</v>
      </c>
      <c r="Y20" s="47">
        <f>U20/X20*100</f>
        <v>74.149432955303539</v>
      </c>
    </row>
    <row r="21" spans="2:25" ht="15.75" thickTop="1">
      <c r="B21" s="3"/>
      <c r="C21" s="3"/>
      <c r="D21" s="3"/>
      <c r="E21" s="3"/>
    </row>
    <row r="22" spans="2:25" ht="18" thickBot="1">
      <c r="B22" s="31" t="s">
        <v>10</v>
      </c>
      <c r="C22" s="32"/>
      <c r="D22" s="32"/>
      <c r="E22" s="32"/>
      <c r="G22" s="36">
        <v>4</v>
      </c>
    </row>
    <row r="23" spans="2:25" ht="18" thickTop="1">
      <c r="B23" s="33" t="s">
        <v>11</v>
      </c>
      <c r="C23" s="34"/>
      <c r="D23" s="34"/>
      <c r="E23" s="34"/>
      <c r="G23" s="35">
        <f>COUNTA(D11:D17)</f>
        <v>7</v>
      </c>
    </row>
    <row r="24" spans="2:25">
      <c r="B24" s="3"/>
      <c r="C24" s="3"/>
      <c r="D24" s="3"/>
      <c r="E24" s="3"/>
    </row>
    <row r="25" spans="2:25">
      <c r="B25" s="3"/>
      <c r="C25" s="3"/>
      <c r="D25" s="3"/>
      <c r="E25" s="3"/>
    </row>
  </sheetData>
  <mergeCells count="23">
    <mergeCell ref="B17:C17"/>
    <mergeCell ref="B20:E20"/>
    <mergeCell ref="B12:C12"/>
    <mergeCell ref="B13:C13"/>
    <mergeCell ref="B14:C14"/>
    <mergeCell ref="B15:C15"/>
    <mergeCell ref="B16:C16"/>
    <mergeCell ref="B11:C11"/>
    <mergeCell ref="B2:Y2"/>
    <mergeCell ref="B3:Y3"/>
    <mergeCell ref="B5:Y5"/>
    <mergeCell ref="Q7:Y7"/>
    <mergeCell ref="B8:C9"/>
    <mergeCell ref="D8:D9"/>
    <mergeCell ref="E8:E9"/>
    <mergeCell ref="Q8:Q9"/>
    <mergeCell ref="R8:R9"/>
    <mergeCell ref="S8:S9"/>
    <mergeCell ref="T8:T9"/>
    <mergeCell ref="U8:U9"/>
    <mergeCell ref="V8:V9"/>
    <mergeCell ref="X8:X9"/>
    <mergeCell ref="Y8:Y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25"/>
  <sheetViews>
    <sheetView showWhiteSpace="0" zoomScale="110" zoomScaleNormal="110" workbookViewId="0">
      <selection activeCell="X18" sqref="X18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6.57031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3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32"/>
    </row>
    <row r="3" spans="1:26">
      <c r="A3" s="32"/>
      <c r="B3" s="72" t="s">
        <v>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32"/>
    </row>
    <row r="4" spans="1:2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3" customHeight="1">
      <c r="A5" s="32"/>
      <c r="B5" s="73" t="s">
        <v>39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32"/>
    </row>
    <row r="6" spans="1:26" ht="24.95" customHeight="1" thickBot="1">
      <c r="A6" s="5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3"/>
    </row>
    <row r="7" spans="1:26" ht="16.5" thickTop="1" thickBot="1">
      <c r="Q7" s="75" t="s">
        <v>22</v>
      </c>
      <c r="R7" s="75"/>
      <c r="S7" s="75"/>
      <c r="T7" s="75"/>
      <c r="U7" s="75"/>
      <c r="V7" s="75"/>
      <c r="W7" s="75"/>
      <c r="X7" s="75"/>
      <c r="Y7" s="75"/>
    </row>
    <row r="8" spans="1:26" ht="24.95" customHeight="1">
      <c r="B8" s="76" t="s">
        <v>24</v>
      </c>
      <c r="C8" s="77"/>
      <c r="D8" s="77" t="s">
        <v>14</v>
      </c>
      <c r="E8" s="81" t="s">
        <v>13</v>
      </c>
      <c r="F8" s="2"/>
      <c r="G8" s="37"/>
      <c r="H8" s="38"/>
      <c r="I8" s="39"/>
      <c r="J8" s="38"/>
      <c r="K8" s="39"/>
      <c r="L8" s="38"/>
      <c r="M8" s="39"/>
      <c r="N8" s="38"/>
      <c r="O8" s="39"/>
      <c r="P8" s="38"/>
      <c r="Q8" s="83" t="s">
        <v>1</v>
      </c>
      <c r="R8" s="67" t="s">
        <v>5</v>
      </c>
      <c r="S8" s="83" t="s">
        <v>2</v>
      </c>
      <c r="T8" s="67" t="s">
        <v>5</v>
      </c>
      <c r="U8" s="87" t="s">
        <v>4</v>
      </c>
      <c r="V8" s="67" t="s">
        <v>5</v>
      </c>
      <c r="W8" s="4"/>
      <c r="X8" s="87" t="s">
        <v>3</v>
      </c>
      <c r="Y8" s="67" t="s">
        <v>8</v>
      </c>
      <c r="Z8" s="1"/>
    </row>
    <row r="9" spans="1:26" ht="24.95" customHeight="1" thickBot="1">
      <c r="B9" s="78"/>
      <c r="C9" s="79"/>
      <c r="D9" s="80"/>
      <c r="E9" s="82"/>
      <c r="F9" s="2"/>
      <c r="G9" s="52" t="s">
        <v>6</v>
      </c>
      <c r="H9" s="41" t="s">
        <v>5</v>
      </c>
      <c r="I9" s="42" t="s">
        <v>6</v>
      </c>
      <c r="J9" s="41" t="s">
        <v>5</v>
      </c>
      <c r="K9" s="42" t="s">
        <v>6</v>
      </c>
      <c r="L9" s="41" t="s">
        <v>5</v>
      </c>
      <c r="M9" s="42" t="s">
        <v>6</v>
      </c>
      <c r="N9" s="41" t="s">
        <v>5</v>
      </c>
      <c r="O9" s="42" t="s">
        <v>6</v>
      </c>
      <c r="P9" s="41" t="s">
        <v>5</v>
      </c>
      <c r="Q9" s="84"/>
      <c r="R9" s="68"/>
      <c r="S9" s="84"/>
      <c r="T9" s="68"/>
      <c r="U9" s="88"/>
      <c r="V9" s="89"/>
      <c r="W9" s="4"/>
      <c r="X9" s="88"/>
      <c r="Y9" s="6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24.95" customHeight="1">
      <c r="B11" s="69" t="s">
        <v>40</v>
      </c>
      <c r="C11" s="70"/>
      <c r="D11" s="50">
        <v>131</v>
      </c>
      <c r="E11" s="56" t="s">
        <v>15</v>
      </c>
      <c r="F11" s="28"/>
      <c r="G11" s="5">
        <v>38</v>
      </c>
      <c r="H11" s="18">
        <f>G11/U11*100</f>
        <v>19.895287958115183</v>
      </c>
      <c r="I11" s="6">
        <v>141</v>
      </c>
      <c r="J11" s="18">
        <f>I11/U11*100</f>
        <v>73.821989528795811</v>
      </c>
      <c r="K11" s="6">
        <v>4</v>
      </c>
      <c r="L11" s="18">
        <f>K11/U11*100</f>
        <v>2.0942408376963351</v>
      </c>
      <c r="M11" s="6">
        <v>0</v>
      </c>
      <c r="N11" s="18">
        <f>M11/U11*100</f>
        <v>0</v>
      </c>
      <c r="O11" s="6">
        <v>0</v>
      </c>
      <c r="P11" s="18">
        <f>O11/U11*100</f>
        <v>0</v>
      </c>
      <c r="Q11" s="6">
        <f t="shared" ref="Q11:Q17" si="0">SUM(G11,I11,K11,M11,O11)</f>
        <v>183</v>
      </c>
      <c r="R11" s="18">
        <f>Q11/U11*100</f>
        <v>95.81151832460732</v>
      </c>
      <c r="S11" s="6">
        <v>8</v>
      </c>
      <c r="T11" s="18">
        <f>S11/U11*100</f>
        <v>4.1884816753926701</v>
      </c>
      <c r="U11" s="5">
        <f t="shared" ref="U11:V16" si="1">SUM(Q11,S11)</f>
        <v>191</v>
      </c>
      <c r="V11" s="63">
        <f t="shared" si="1"/>
        <v>99.999999999999986</v>
      </c>
      <c r="W11" s="19"/>
      <c r="X11" s="5">
        <v>223</v>
      </c>
      <c r="Y11" s="20">
        <f>U11/X11*100</f>
        <v>85.650224215246638</v>
      </c>
    </row>
    <row r="12" spans="1:26" ht="24.95" customHeight="1">
      <c r="B12" s="90" t="s">
        <v>40</v>
      </c>
      <c r="C12" s="91"/>
      <c r="D12" s="51">
        <v>132</v>
      </c>
      <c r="E12" s="57" t="s">
        <v>15</v>
      </c>
      <c r="F12" s="28"/>
      <c r="G12" s="7">
        <v>27</v>
      </c>
      <c r="H12" s="21">
        <f>G12/U12*100</f>
        <v>22.314049586776861</v>
      </c>
      <c r="I12" s="8">
        <v>84</v>
      </c>
      <c r="J12" s="21">
        <f>I12/U12*100</f>
        <v>69.421487603305792</v>
      </c>
      <c r="K12" s="8">
        <v>3</v>
      </c>
      <c r="L12" s="21">
        <f>K12/U12*100</f>
        <v>2.4793388429752068</v>
      </c>
      <c r="M12" s="8">
        <v>1</v>
      </c>
      <c r="N12" s="21">
        <f>M12/U12*100</f>
        <v>0.82644628099173556</v>
      </c>
      <c r="O12" s="8">
        <v>3</v>
      </c>
      <c r="P12" s="21">
        <f>O12/U12*100</f>
        <v>2.4793388429752068</v>
      </c>
      <c r="Q12" s="8">
        <f t="shared" si="0"/>
        <v>118</v>
      </c>
      <c r="R12" s="21">
        <f>Q12/U12*100</f>
        <v>97.52066115702479</v>
      </c>
      <c r="S12" s="8">
        <v>3</v>
      </c>
      <c r="T12" s="21">
        <f>S12/U12*100</f>
        <v>2.4793388429752068</v>
      </c>
      <c r="U12" s="7">
        <f t="shared" si="1"/>
        <v>121</v>
      </c>
      <c r="V12" s="21">
        <f t="shared" si="1"/>
        <v>100</v>
      </c>
      <c r="W12" s="19"/>
      <c r="X12" s="7">
        <v>148</v>
      </c>
      <c r="Y12" s="22">
        <f t="shared" ref="Y12:Y16" si="2">U12/X12*100</f>
        <v>81.756756756756758</v>
      </c>
    </row>
    <row r="13" spans="1:26" ht="24.95" customHeight="1">
      <c r="B13" s="85" t="s">
        <v>40</v>
      </c>
      <c r="C13" s="86"/>
      <c r="D13" s="48">
        <v>136</v>
      </c>
      <c r="E13" s="58" t="s">
        <v>15</v>
      </c>
      <c r="F13" s="29"/>
      <c r="G13" s="9">
        <v>46</v>
      </c>
      <c r="H13" s="21">
        <f t="shared" ref="H13:H16" si="3">G13/U13*100</f>
        <v>32.62411347517731</v>
      </c>
      <c r="I13" s="10">
        <v>91</v>
      </c>
      <c r="J13" s="21">
        <f t="shared" ref="J13:J17" si="4">I13/U13*100</f>
        <v>64.539007092198588</v>
      </c>
      <c r="K13" s="10">
        <v>1</v>
      </c>
      <c r="L13" s="21">
        <f t="shared" ref="L13:L17" si="5">K13/U13*100</f>
        <v>0.70921985815602839</v>
      </c>
      <c r="M13" s="10">
        <v>1</v>
      </c>
      <c r="N13" s="21">
        <f t="shared" ref="N13:N17" si="6">M13/U13*100</f>
        <v>0.70921985815602839</v>
      </c>
      <c r="O13" s="10">
        <v>0</v>
      </c>
      <c r="P13" s="21">
        <f t="shared" ref="P13:P17" si="7">O13/U13*100</f>
        <v>0</v>
      </c>
      <c r="Q13" s="10">
        <f t="shared" si="0"/>
        <v>139</v>
      </c>
      <c r="R13" s="21">
        <f t="shared" ref="R13:R17" si="8">Q13/U13*100</f>
        <v>98.581560283687935</v>
      </c>
      <c r="S13" s="10">
        <v>2</v>
      </c>
      <c r="T13" s="21">
        <f t="shared" ref="T13:T17" si="9">S13/U13*100</f>
        <v>1.4184397163120568</v>
      </c>
      <c r="U13" s="9">
        <f t="shared" si="1"/>
        <v>141</v>
      </c>
      <c r="V13" s="60">
        <f t="shared" si="1"/>
        <v>99.999999999999986</v>
      </c>
      <c r="W13" s="23"/>
      <c r="X13" s="11">
        <v>167</v>
      </c>
      <c r="Y13" s="24">
        <f t="shared" si="2"/>
        <v>84.431137724550894</v>
      </c>
    </row>
    <row r="14" spans="1:26" ht="24.95" customHeight="1">
      <c r="B14" s="85" t="s">
        <v>40</v>
      </c>
      <c r="C14" s="86"/>
      <c r="D14" s="48">
        <v>140</v>
      </c>
      <c r="E14" s="58" t="s">
        <v>15</v>
      </c>
      <c r="F14" s="29"/>
      <c r="G14" s="11">
        <v>126</v>
      </c>
      <c r="H14" s="60">
        <f t="shared" si="3"/>
        <v>41.584158415841586</v>
      </c>
      <c r="I14" s="12">
        <v>140</v>
      </c>
      <c r="J14" s="60">
        <f t="shared" si="4"/>
        <v>46.204620462046201</v>
      </c>
      <c r="K14" s="12">
        <v>15</v>
      </c>
      <c r="L14" s="60">
        <f t="shared" si="5"/>
        <v>4.9504950495049505</v>
      </c>
      <c r="M14" s="12">
        <v>11</v>
      </c>
      <c r="N14" s="60">
        <f t="shared" si="6"/>
        <v>3.6303630363036308</v>
      </c>
      <c r="O14" s="12">
        <v>3</v>
      </c>
      <c r="P14" s="60">
        <f t="shared" si="7"/>
        <v>0.99009900990099009</v>
      </c>
      <c r="Q14" s="12">
        <f t="shared" si="0"/>
        <v>295</v>
      </c>
      <c r="R14" s="60">
        <f t="shared" si="8"/>
        <v>97.359735973597367</v>
      </c>
      <c r="S14" s="12">
        <v>8</v>
      </c>
      <c r="T14" s="60">
        <f t="shared" si="9"/>
        <v>2.6402640264026402</v>
      </c>
      <c r="U14" s="11">
        <f t="shared" si="1"/>
        <v>303</v>
      </c>
      <c r="V14" s="60">
        <f t="shared" si="1"/>
        <v>100</v>
      </c>
      <c r="W14" s="23"/>
      <c r="X14" s="11">
        <v>455</v>
      </c>
      <c r="Y14" s="24">
        <f t="shared" si="2"/>
        <v>66.593406593406584</v>
      </c>
    </row>
    <row r="15" spans="1:26" ht="24.95" customHeight="1">
      <c r="B15" s="85" t="s">
        <v>40</v>
      </c>
      <c r="C15" s="86"/>
      <c r="D15" s="48">
        <v>140</v>
      </c>
      <c r="E15" s="58" t="s">
        <v>16</v>
      </c>
      <c r="F15" s="29"/>
      <c r="G15" s="9">
        <v>105</v>
      </c>
      <c r="H15" s="60">
        <f t="shared" si="3"/>
        <v>36.082474226804123</v>
      </c>
      <c r="I15" s="10">
        <v>162</v>
      </c>
      <c r="J15" s="60">
        <f t="shared" si="4"/>
        <v>55.670103092783506</v>
      </c>
      <c r="K15" s="10">
        <v>8</v>
      </c>
      <c r="L15" s="60">
        <f t="shared" si="5"/>
        <v>2.7491408934707904</v>
      </c>
      <c r="M15" s="10">
        <v>4</v>
      </c>
      <c r="N15" s="60">
        <f t="shared" si="6"/>
        <v>1.3745704467353952</v>
      </c>
      <c r="O15" s="10">
        <v>6</v>
      </c>
      <c r="P15" s="60">
        <f t="shared" si="7"/>
        <v>2.0618556701030926</v>
      </c>
      <c r="Q15" s="10">
        <f t="shared" si="0"/>
        <v>285</v>
      </c>
      <c r="R15" s="60">
        <f t="shared" si="8"/>
        <v>97.9381443298969</v>
      </c>
      <c r="S15" s="10">
        <v>6</v>
      </c>
      <c r="T15" s="60">
        <f t="shared" si="9"/>
        <v>2.0618556701030926</v>
      </c>
      <c r="U15" s="9">
        <f t="shared" si="1"/>
        <v>291</v>
      </c>
      <c r="V15" s="60">
        <f t="shared" si="1"/>
        <v>100</v>
      </c>
      <c r="W15" s="23"/>
      <c r="X15" s="11">
        <v>454</v>
      </c>
      <c r="Y15" s="24">
        <f t="shared" si="2"/>
        <v>64.096916299559467</v>
      </c>
    </row>
    <row r="16" spans="1:26" ht="24.95" customHeight="1">
      <c r="B16" s="85" t="s">
        <v>40</v>
      </c>
      <c r="C16" s="86"/>
      <c r="D16" s="48">
        <v>141</v>
      </c>
      <c r="E16" s="58" t="s">
        <v>15</v>
      </c>
      <c r="F16" s="29"/>
      <c r="G16" s="9">
        <v>104</v>
      </c>
      <c r="H16" s="21">
        <f t="shared" si="3"/>
        <v>34.210526315789473</v>
      </c>
      <c r="I16" s="10">
        <v>173</v>
      </c>
      <c r="J16" s="21">
        <f t="shared" si="4"/>
        <v>56.907894736842103</v>
      </c>
      <c r="K16" s="10">
        <v>9</v>
      </c>
      <c r="L16" s="21">
        <f t="shared" si="5"/>
        <v>2.9605263157894735</v>
      </c>
      <c r="M16" s="10">
        <v>6</v>
      </c>
      <c r="N16" s="21">
        <f t="shared" si="6"/>
        <v>1.9736842105263157</v>
      </c>
      <c r="O16" s="10">
        <v>2</v>
      </c>
      <c r="P16" s="21">
        <f t="shared" si="7"/>
        <v>0.6578947368421052</v>
      </c>
      <c r="Q16" s="10">
        <f t="shared" si="0"/>
        <v>294</v>
      </c>
      <c r="R16" s="21">
        <f t="shared" si="8"/>
        <v>96.710526315789465</v>
      </c>
      <c r="S16" s="10">
        <v>10</v>
      </c>
      <c r="T16" s="21">
        <f t="shared" si="9"/>
        <v>3.2894736842105261</v>
      </c>
      <c r="U16" s="9">
        <f t="shared" si="1"/>
        <v>304</v>
      </c>
      <c r="V16" s="60">
        <f t="shared" si="1"/>
        <v>99.999999999999986</v>
      </c>
      <c r="W16" s="23"/>
      <c r="X16" s="11">
        <v>453</v>
      </c>
      <c r="Y16" s="24">
        <f t="shared" si="2"/>
        <v>67.108167770419428</v>
      </c>
    </row>
    <row r="17" spans="2:25" ht="24.95" customHeight="1" thickBot="1">
      <c r="B17" s="92" t="s">
        <v>40</v>
      </c>
      <c r="C17" s="93"/>
      <c r="D17" s="49">
        <v>141</v>
      </c>
      <c r="E17" s="59" t="s">
        <v>16</v>
      </c>
      <c r="F17" s="29"/>
      <c r="G17" s="13">
        <v>103</v>
      </c>
      <c r="H17" s="25">
        <f>G17/U17*100</f>
        <v>37.050359712230211</v>
      </c>
      <c r="I17" s="14">
        <v>130</v>
      </c>
      <c r="J17" s="25">
        <f t="shared" si="4"/>
        <v>46.762589928057551</v>
      </c>
      <c r="K17" s="14">
        <v>19</v>
      </c>
      <c r="L17" s="25">
        <f t="shared" si="5"/>
        <v>6.8345323741007196</v>
      </c>
      <c r="M17" s="14">
        <v>6</v>
      </c>
      <c r="N17" s="25">
        <f t="shared" si="6"/>
        <v>2.1582733812949639</v>
      </c>
      <c r="O17" s="14">
        <v>10</v>
      </c>
      <c r="P17" s="25">
        <f t="shared" si="7"/>
        <v>3.5971223021582732</v>
      </c>
      <c r="Q17" s="15">
        <f t="shared" si="0"/>
        <v>268</v>
      </c>
      <c r="R17" s="25">
        <f t="shared" si="8"/>
        <v>96.402877697841731</v>
      </c>
      <c r="S17" s="14">
        <v>10</v>
      </c>
      <c r="T17" s="25">
        <f t="shared" si="9"/>
        <v>3.5971223021582732</v>
      </c>
      <c r="U17" s="16">
        <f t="shared" ref="U17:V17" si="10">SUM(Q17,S17)</f>
        <v>278</v>
      </c>
      <c r="V17" s="64">
        <f t="shared" si="10"/>
        <v>100</v>
      </c>
      <c r="W17" s="23"/>
      <c r="X17" s="13">
        <v>452</v>
      </c>
      <c r="Y17" s="26">
        <f>U17/X17*100</f>
        <v>61.504424778761056</v>
      </c>
    </row>
    <row r="18" spans="2:25" ht="5.0999999999999996" customHeight="1">
      <c r="B18" s="17" t="s">
        <v>9</v>
      </c>
      <c r="C18" s="17"/>
      <c r="D18" s="17"/>
      <c r="E18" s="17"/>
      <c r="F18" s="27"/>
      <c r="G18" s="17"/>
      <c r="H18" s="61"/>
      <c r="I18" s="17"/>
      <c r="J18" s="62"/>
      <c r="K18" s="17"/>
      <c r="L18" s="61"/>
      <c r="M18" s="17"/>
      <c r="N18" s="61"/>
      <c r="O18" s="17"/>
      <c r="P18" s="61"/>
      <c r="Q18" s="17"/>
      <c r="R18" s="61"/>
      <c r="S18" s="17"/>
      <c r="T18" s="61"/>
      <c r="U18" s="17"/>
      <c r="V18" s="61"/>
      <c r="W18" s="27"/>
      <c r="X18" s="17"/>
      <c r="Y18" s="27"/>
    </row>
    <row r="19" spans="2:25" ht="5.0999999999999996" customHeight="1" thickBot="1">
      <c r="B19" s="17"/>
      <c r="C19" s="17"/>
      <c r="D19" s="17"/>
      <c r="E19" s="17"/>
      <c r="F19" s="27"/>
      <c r="G19" s="17"/>
      <c r="H19" s="61"/>
      <c r="I19" s="17"/>
      <c r="J19" s="61"/>
      <c r="K19" s="17"/>
      <c r="L19" s="61"/>
      <c r="M19" s="17"/>
      <c r="N19" s="61"/>
      <c r="O19" s="17"/>
      <c r="P19" s="61"/>
      <c r="Q19" s="17"/>
      <c r="R19" s="61"/>
      <c r="S19" s="17"/>
      <c r="T19" s="61"/>
      <c r="U19" s="17"/>
      <c r="V19" s="61"/>
      <c r="W19" s="27"/>
      <c r="X19" s="17"/>
      <c r="Y19" s="27"/>
    </row>
    <row r="20" spans="2:25" ht="24.95" customHeight="1" thickTop="1" thickBot="1">
      <c r="B20" s="94" t="s">
        <v>12</v>
      </c>
      <c r="C20" s="95"/>
      <c r="D20" s="95"/>
      <c r="E20" s="96"/>
      <c r="F20" s="43"/>
      <c r="G20" s="44">
        <f>SUM(G11:G19)</f>
        <v>549</v>
      </c>
      <c r="H20" s="45">
        <f>G20/U20*100</f>
        <v>33.701657458563538</v>
      </c>
      <c r="I20" s="46">
        <f>SUM(I11:I19)</f>
        <v>921</v>
      </c>
      <c r="J20" s="45">
        <f>I20/U20*100</f>
        <v>56.537753222836095</v>
      </c>
      <c r="K20" s="46">
        <f>SUM(K11:K19)</f>
        <v>59</v>
      </c>
      <c r="L20" s="45">
        <f>K20/U20*100</f>
        <v>3.6218538980969917</v>
      </c>
      <c r="M20" s="46">
        <f>SUM(M11:M19)</f>
        <v>29</v>
      </c>
      <c r="N20" s="45">
        <f>M20/U20*100</f>
        <v>1.780233271945979</v>
      </c>
      <c r="O20" s="46">
        <f>SUM(O11:O19)</f>
        <v>24</v>
      </c>
      <c r="P20" s="45">
        <f>O20/U20*100</f>
        <v>1.4732965009208103</v>
      </c>
      <c r="Q20" s="46">
        <f>SUM(Q11:Q19)</f>
        <v>1582</v>
      </c>
      <c r="R20" s="45">
        <f>Q20/U20*100</f>
        <v>97.114794352363404</v>
      </c>
      <c r="S20" s="46">
        <f>SUM(S11:S19)</f>
        <v>47</v>
      </c>
      <c r="T20" s="45">
        <f>S20/U20*100</f>
        <v>2.8852056476365866</v>
      </c>
      <c r="U20" s="46">
        <f>SUM(U11:U19)</f>
        <v>1629</v>
      </c>
      <c r="V20" s="47">
        <f>SUM(R20,T20)</f>
        <v>99.999999999999986</v>
      </c>
      <c r="W20" s="30"/>
      <c r="X20" s="44">
        <f>SUM(X9:X17)</f>
        <v>2352</v>
      </c>
      <c r="Y20" s="47">
        <f>U20/X20*100</f>
        <v>69.260204081632651</v>
      </c>
    </row>
    <row r="21" spans="2:25" ht="15.75" thickTop="1">
      <c r="B21" s="3"/>
      <c r="C21" s="3"/>
      <c r="D21" s="3"/>
      <c r="E21" s="3"/>
    </row>
    <row r="22" spans="2:25" ht="18" thickBot="1">
      <c r="B22" s="31" t="s">
        <v>10</v>
      </c>
      <c r="C22" s="32"/>
      <c r="D22" s="32"/>
      <c r="E22" s="32"/>
      <c r="G22" s="36">
        <v>5</v>
      </c>
    </row>
    <row r="23" spans="2:25" ht="18" thickTop="1">
      <c r="B23" s="33" t="s">
        <v>11</v>
      </c>
      <c r="C23" s="34"/>
      <c r="D23" s="34"/>
      <c r="E23" s="34"/>
      <c r="G23" s="35">
        <f>COUNTA(D11:D17)</f>
        <v>7</v>
      </c>
    </row>
    <row r="24" spans="2:25">
      <c r="B24" s="3"/>
      <c r="C24" s="3"/>
      <c r="D24" s="3"/>
      <c r="E24" s="3"/>
    </row>
    <row r="25" spans="2:25">
      <c r="B25" s="3"/>
      <c r="C25" s="3"/>
      <c r="D25" s="3"/>
      <c r="E25" s="3"/>
    </row>
  </sheetData>
  <mergeCells count="23">
    <mergeCell ref="B17:C17"/>
    <mergeCell ref="B20:E20"/>
    <mergeCell ref="B12:C12"/>
    <mergeCell ref="B13:C13"/>
    <mergeCell ref="B14:C14"/>
    <mergeCell ref="B15:C15"/>
    <mergeCell ref="B16:C16"/>
    <mergeCell ref="B11:C11"/>
    <mergeCell ref="B2:Y2"/>
    <mergeCell ref="B3:Y3"/>
    <mergeCell ref="B5:Y5"/>
    <mergeCell ref="Q7:Y7"/>
    <mergeCell ref="B8:C9"/>
    <mergeCell ref="D8:D9"/>
    <mergeCell ref="E8:E9"/>
    <mergeCell ref="Q8:Q9"/>
    <mergeCell ref="R8:R9"/>
    <mergeCell ref="S8:S9"/>
    <mergeCell ref="T8:T9"/>
    <mergeCell ref="U8:U9"/>
    <mergeCell ref="V8:V9"/>
    <mergeCell ref="X8:X9"/>
    <mergeCell ref="Y8:Y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Z24"/>
  <sheetViews>
    <sheetView showWhiteSpace="0" zoomScale="110" zoomScaleNormal="110" workbookViewId="0">
      <selection activeCell="X17" sqref="X17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6.57031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3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32"/>
    </row>
    <row r="3" spans="1:26">
      <c r="A3" s="32"/>
      <c r="B3" s="72" t="s">
        <v>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32"/>
    </row>
    <row r="4" spans="1:2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3" customHeight="1">
      <c r="A5" s="32"/>
      <c r="B5" s="73" t="s">
        <v>41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32"/>
    </row>
    <row r="6" spans="1:26" ht="24.95" customHeight="1" thickBot="1">
      <c r="A6" s="5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3"/>
    </row>
    <row r="7" spans="1:26" ht="16.5" thickTop="1" thickBot="1">
      <c r="Q7" s="75" t="s">
        <v>22</v>
      </c>
      <c r="R7" s="75"/>
      <c r="S7" s="75"/>
      <c r="T7" s="75"/>
      <c r="U7" s="75"/>
      <c r="V7" s="75"/>
      <c r="W7" s="75"/>
      <c r="X7" s="75"/>
      <c r="Y7" s="75"/>
    </row>
    <row r="8" spans="1:26" ht="24.95" customHeight="1">
      <c r="B8" s="76" t="s">
        <v>24</v>
      </c>
      <c r="C8" s="77"/>
      <c r="D8" s="77" t="s">
        <v>14</v>
      </c>
      <c r="E8" s="81" t="s">
        <v>13</v>
      </c>
      <c r="F8" s="2"/>
      <c r="G8" s="37"/>
      <c r="H8" s="38"/>
      <c r="I8" s="39"/>
      <c r="J8" s="38"/>
      <c r="K8" s="39"/>
      <c r="L8" s="38"/>
      <c r="M8" s="39"/>
      <c r="N8" s="38"/>
      <c r="O8" s="39"/>
      <c r="P8" s="38"/>
      <c r="Q8" s="83" t="s">
        <v>1</v>
      </c>
      <c r="R8" s="67" t="s">
        <v>5</v>
      </c>
      <c r="S8" s="83" t="s">
        <v>2</v>
      </c>
      <c r="T8" s="67" t="s">
        <v>5</v>
      </c>
      <c r="U8" s="87" t="s">
        <v>4</v>
      </c>
      <c r="V8" s="67" t="s">
        <v>5</v>
      </c>
      <c r="W8" s="4"/>
      <c r="X8" s="87" t="s">
        <v>3</v>
      </c>
      <c r="Y8" s="67" t="s">
        <v>8</v>
      </c>
      <c r="Z8" s="1"/>
    </row>
    <row r="9" spans="1:26" ht="24.95" customHeight="1" thickBot="1">
      <c r="B9" s="78"/>
      <c r="C9" s="79"/>
      <c r="D9" s="80"/>
      <c r="E9" s="82"/>
      <c r="F9" s="2"/>
      <c r="G9" s="52" t="s">
        <v>6</v>
      </c>
      <c r="H9" s="41" t="s">
        <v>5</v>
      </c>
      <c r="I9" s="42" t="s">
        <v>6</v>
      </c>
      <c r="J9" s="41" t="s">
        <v>5</v>
      </c>
      <c r="K9" s="42" t="s">
        <v>6</v>
      </c>
      <c r="L9" s="41" t="s">
        <v>5</v>
      </c>
      <c r="M9" s="42" t="s">
        <v>6</v>
      </c>
      <c r="N9" s="41" t="s">
        <v>5</v>
      </c>
      <c r="O9" s="42" t="s">
        <v>6</v>
      </c>
      <c r="P9" s="41" t="s">
        <v>5</v>
      </c>
      <c r="Q9" s="84"/>
      <c r="R9" s="68"/>
      <c r="S9" s="84"/>
      <c r="T9" s="68"/>
      <c r="U9" s="88"/>
      <c r="V9" s="89"/>
      <c r="W9" s="4"/>
      <c r="X9" s="88"/>
      <c r="Y9" s="6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24.95" customHeight="1">
      <c r="B11" s="69" t="s">
        <v>42</v>
      </c>
      <c r="C11" s="70"/>
      <c r="D11" s="50">
        <v>118</v>
      </c>
      <c r="E11" s="56" t="s">
        <v>15</v>
      </c>
      <c r="F11" s="28"/>
      <c r="G11" s="5">
        <v>33</v>
      </c>
      <c r="H11" s="18">
        <f>G11/U11*100</f>
        <v>10.248447204968944</v>
      </c>
      <c r="I11" s="6">
        <v>232</v>
      </c>
      <c r="J11" s="18">
        <f>I11/U11*100</f>
        <v>72.049689440993788</v>
      </c>
      <c r="K11" s="6">
        <v>37</v>
      </c>
      <c r="L11" s="18">
        <f>K11/U11*100</f>
        <v>11.490683229813664</v>
      </c>
      <c r="M11" s="6">
        <v>2</v>
      </c>
      <c r="N11" s="18">
        <f>M11/U11*100</f>
        <v>0.6211180124223602</v>
      </c>
      <c r="O11" s="6">
        <v>2</v>
      </c>
      <c r="P11" s="18">
        <f>O11/U11*100</f>
        <v>0.6211180124223602</v>
      </c>
      <c r="Q11" s="6">
        <f t="shared" ref="Q11:Q16" si="0">SUM(G11,I11,K11,M11,O11)</f>
        <v>306</v>
      </c>
      <c r="R11" s="18">
        <f>Q11/U11*100</f>
        <v>95.031055900621126</v>
      </c>
      <c r="S11" s="6">
        <v>16</v>
      </c>
      <c r="T11" s="18">
        <f>S11/U11*100</f>
        <v>4.9689440993788816</v>
      </c>
      <c r="U11" s="5">
        <f t="shared" ref="U11:V15" si="1">SUM(Q11,S11)</f>
        <v>322</v>
      </c>
      <c r="V11" s="63">
        <f t="shared" si="1"/>
        <v>100.00000000000001</v>
      </c>
      <c r="W11" s="19"/>
      <c r="X11" s="5">
        <v>412</v>
      </c>
      <c r="Y11" s="20">
        <f>U11/X11*100</f>
        <v>78.155339805825236</v>
      </c>
    </row>
    <row r="12" spans="1:26" ht="24.95" customHeight="1">
      <c r="B12" s="90" t="s">
        <v>42</v>
      </c>
      <c r="C12" s="91"/>
      <c r="D12" s="51">
        <v>118</v>
      </c>
      <c r="E12" s="57" t="s">
        <v>16</v>
      </c>
      <c r="F12" s="28"/>
      <c r="G12" s="7">
        <v>51</v>
      </c>
      <c r="H12" s="21">
        <f>G12/U12*100</f>
        <v>15.789473684210526</v>
      </c>
      <c r="I12" s="8">
        <v>198</v>
      </c>
      <c r="J12" s="21">
        <f>I12/U12*100</f>
        <v>61.300309597523217</v>
      </c>
      <c r="K12" s="8">
        <v>45</v>
      </c>
      <c r="L12" s="21">
        <f>K12/U12*100</f>
        <v>13.93188854489164</v>
      </c>
      <c r="M12" s="8">
        <v>4</v>
      </c>
      <c r="N12" s="21">
        <f>M12/U12*100</f>
        <v>1.2383900928792571</v>
      </c>
      <c r="O12" s="8">
        <v>7</v>
      </c>
      <c r="P12" s="21">
        <f>O12/U12*100</f>
        <v>2.1671826625386998</v>
      </c>
      <c r="Q12" s="8">
        <f t="shared" si="0"/>
        <v>305</v>
      </c>
      <c r="R12" s="21">
        <f>Q12/U12*100</f>
        <v>94.427244582043343</v>
      </c>
      <c r="S12" s="8">
        <v>18</v>
      </c>
      <c r="T12" s="21">
        <f>S12/U12*100</f>
        <v>5.5727554179566559</v>
      </c>
      <c r="U12" s="7">
        <f t="shared" si="1"/>
        <v>323</v>
      </c>
      <c r="V12" s="21">
        <f t="shared" si="1"/>
        <v>100</v>
      </c>
      <c r="W12" s="19"/>
      <c r="X12" s="7">
        <v>412</v>
      </c>
      <c r="Y12" s="22">
        <f t="shared" ref="Y12:Y15" si="2">U12/X12*100</f>
        <v>78.398058252427177</v>
      </c>
    </row>
    <row r="13" spans="1:26" ht="24.95" customHeight="1">
      <c r="B13" s="85" t="s">
        <v>42</v>
      </c>
      <c r="C13" s="86"/>
      <c r="D13" s="48">
        <v>119</v>
      </c>
      <c r="E13" s="58" t="s">
        <v>15</v>
      </c>
      <c r="F13" s="29"/>
      <c r="G13" s="9">
        <v>39</v>
      </c>
      <c r="H13" s="21">
        <f t="shared" ref="H13:H15" si="3">G13/U13*100</f>
        <v>14.130434782608695</v>
      </c>
      <c r="I13" s="10">
        <v>140</v>
      </c>
      <c r="J13" s="21">
        <f t="shared" ref="J13:J16" si="4">I13/U13*100</f>
        <v>50.724637681159422</v>
      </c>
      <c r="K13" s="10">
        <v>90</v>
      </c>
      <c r="L13" s="21">
        <f t="shared" ref="L13:L16" si="5">K13/U13*100</f>
        <v>32.608695652173914</v>
      </c>
      <c r="M13" s="10">
        <v>0</v>
      </c>
      <c r="N13" s="21">
        <f t="shared" ref="N13:N16" si="6">M13/U13*100</f>
        <v>0</v>
      </c>
      <c r="O13" s="10">
        <v>1</v>
      </c>
      <c r="P13" s="21">
        <f t="shared" ref="P13:P16" si="7">O13/U13*100</f>
        <v>0.36231884057971014</v>
      </c>
      <c r="Q13" s="10">
        <f t="shared" si="0"/>
        <v>270</v>
      </c>
      <c r="R13" s="21">
        <f t="shared" ref="R13:R16" si="8">Q13/U13*100</f>
        <v>97.826086956521735</v>
      </c>
      <c r="S13" s="10">
        <v>6</v>
      </c>
      <c r="T13" s="21">
        <f t="shared" ref="T13:T16" si="9">S13/U13*100</f>
        <v>2.1739130434782608</v>
      </c>
      <c r="U13" s="9">
        <f t="shared" si="1"/>
        <v>276</v>
      </c>
      <c r="V13" s="60">
        <f t="shared" si="1"/>
        <v>100</v>
      </c>
      <c r="W13" s="23"/>
      <c r="X13" s="11">
        <v>342</v>
      </c>
      <c r="Y13" s="24">
        <f t="shared" si="2"/>
        <v>80.701754385964904</v>
      </c>
    </row>
    <row r="14" spans="1:26" ht="24.95" customHeight="1">
      <c r="B14" s="85" t="s">
        <v>42</v>
      </c>
      <c r="C14" s="86"/>
      <c r="D14" s="48">
        <v>120</v>
      </c>
      <c r="E14" s="58" t="s">
        <v>15</v>
      </c>
      <c r="F14" s="29"/>
      <c r="G14" s="11">
        <v>67</v>
      </c>
      <c r="H14" s="60">
        <f t="shared" si="3"/>
        <v>12.27106227106227</v>
      </c>
      <c r="I14" s="12">
        <v>160</v>
      </c>
      <c r="J14" s="60">
        <f t="shared" si="4"/>
        <v>29.304029304029307</v>
      </c>
      <c r="K14" s="12">
        <v>287</v>
      </c>
      <c r="L14" s="60">
        <f t="shared" si="5"/>
        <v>52.564102564102569</v>
      </c>
      <c r="M14" s="12">
        <v>3</v>
      </c>
      <c r="N14" s="60">
        <f t="shared" si="6"/>
        <v>0.5494505494505495</v>
      </c>
      <c r="O14" s="12">
        <v>12</v>
      </c>
      <c r="P14" s="60">
        <f t="shared" si="7"/>
        <v>2.197802197802198</v>
      </c>
      <c r="Q14" s="12">
        <f t="shared" si="0"/>
        <v>529</v>
      </c>
      <c r="R14" s="60">
        <f t="shared" si="8"/>
        <v>96.88644688644689</v>
      </c>
      <c r="S14" s="12">
        <v>17</v>
      </c>
      <c r="T14" s="60">
        <f t="shared" si="9"/>
        <v>3.1135531135531136</v>
      </c>
      <c r="U14" s="11">
        <f t="shared" si="1"/>
        <v>546</v>
      </c>
      <c r="V14" s="60">
        <f t="shared" si="1"/>
        <v>100</v>
      </c>
      <c r="W14" s="23"/>
      <c r="X14" s="11">
        <v>675</v>
      </c>
      <c r="Y14" s="24">
        <f t="shared" si="2"/>
        <v>80.888888888888886</v>
      </c>
    </row>
    <row r="15" spans="1:26" ht="24.95" customHeight="1">
      <c r="B15" s="85" t="s">
        <v>42</v>
      </c>
      <c r="C15" s="86"/>
      <c r="D15" s="48">
        <v>121</v>
      </c>
      <c r="E15" s="58" t="s">
        <v>15</v>
      </c>
      <c r="F15" s="29"/>
      <c r="G15" s="9">
        <v>45</v>
      </c>
      <c r="H15" s="60">
        <f t="shared" si="3"/>
        <v>16.187050359712231</v>
      </c>
      <c r="I15" s="10">
        <v>130</v>
      </c>
      <c r="J15" s="60">
        <f t="shared" si="4"/>
        <v>46.762589928057551</v>
      </c>
      <c r="K15" s="10">
        <v>77</v>
      </c>
      <c r="L15" s="60">
        <f t="shared" si="5"/>
        <v>27.697841726618705</v>
      </c>
      <c r="M15" s="10">
        <v>6</v>
      </c>
      <c r="N15" s="60">
        <f t="shared" si="6"/>
        <v>2.1582733812949639</v>
      </c>
      <c r="O15" s="10">
        <v>4</v>
      </c>
      <c r="P15" s="60">
        <f t="shared" si="7"/>
        <v>1.4388489208633095</v>
      </c>
      <c r="Q15" s="10">
        <f t="shared" si="0"/>
        <v>262</v>
      </c>
      <c r="R15" s="60">
        <f t="shared" si="8"/>
        <v>94.24460431654677</v>
      </c>
      <c r="S15" s="10">
        <v>16</v>
      </c>
      <c r="T15" s="60">
        <f t="shared" si="9"/>
        <v>5.755395683453238</v>
      </c>
      <c r="U15" s="9">
        <f t="shared" si="1"/>
        <v>278</v>
      </c>
      <c r="V15" s="60">
        <f t="shared" si="1"/>
        <v>100.00000000000001</v>
      </c>
      <c r="W15" s="23"/>
      <c r="X15" s="11">
        <v>376</v>
      </c>
      <c r="Y15" s="24">
        <f t="shared" si="2"/>
        <v>73.936170212765958</v>
      </c>
    </row>
    <row r="16" spans="1:26" ht="24.95" customHeight="1" thickBot="1">
      <c r="B16" s="92" t="s">
        <v>42</v>
      </c>
      <c r="C16" s="93"/>
      <c r="D16" s="49">
        <v>121</v>
      </c>
      <c r="E16" s="59" t="s">
        <v>16</v>
      </c>
      <c r="F16" s="29"/>
      <c r="G16" s="13">
        <v>50</v>
      </c>
      <c r="H16" s="25">
        <f>G16/U16*100</f>
        <v>18.050541516245488</v>
      </c>
      <c r="I16" s="14">
        <v>118</v>
      </c>
      <c r="J16" s="25">
        <f t="shared" si="4"/>
        <v>42.599277978339352</v>
      </c>
      <c r="K16" s="14">
        <v>84</v>
      </c>
      <c r="L16" s="25">
        <f t="shared" si="5"/>
        <v>30.324909747292416</v>
      </c>
      <c r="M16" s="14">
        <v>3</v>
      </c>
      <c r="N16" s="25">
        <f t="shared" si="6"/>
        <v>1.0830324909747291</v>
      </c>
      <c r="O16" s="14">
        <v>10</v>
      </c>
      <c r="P16" s="25">
        <f t="shared" si="7"/>
        <v>3.6101083032490973</v>
      </c>
      <c r="Q16" s="15">
        <f t="shared" si="0"/>
        <v>265</v>
      </c>
      <c r="R16" s="25">
        <f t="shared" si="8"/>
        <v>95.667870036101093</v>
      </c>
      <c r="S16" s="14">
        <v>12</v>
      </c>
      <c r="T16" s="25">
        <f t="shared" si="9"/>
        <v>4.3321299638989164</v>
      </c>
      <c r="U16" s="16">
        <f t="shared" ref="U16:V16" si="10">SUM(Q16,S16)</f>
        <v>277</v>
      </c>
      <c r="V16" s="64">
        <f t="shared" si="10"/>
        <v>100.00000000000001</v>
      </c>
      <c r="W16" s="23"/>
      <c r="X16" s="13">
        <v>376</v>
      </c>
      <c r="Y16" s="26">
        <f>U16/X16*100</f>
        <v>73.670212765957444</v>
      </c>
    </row>
    <row r="17" spans="2:25" ht="5.0999999999999996" customHeight="1">
      <c r="B17" s="17" t="s">
        <v>9</v>
      </c>
      <c r="C17" s="17"/>
      <c r="D17" s="17"/>
      <c r="E17" s="17"/>
      <c r="F17" s="27"/>
      <c r="G17" s="17"/>
      <c r="H17" s="61"/>
      <c r="I17" s="17"/>
      <c r="J17" s="62"/>
      <c r="K17" s="17"/>
      <c r="L17" s="61"/>
      <c r="M17" s="17"/>
      <c r="N17" s="61"/>
      <c r="O17" s="17"/>
      <c r="P17" s="61"/>
      <c r="Q17" s="17"/>
      <c r="R17" s="61"/>
      <c r="S17" s="17"/>
      <c r="T17" s="61"/>
      <c r="U17" s="17"/>
      <c r="V17" s="61"/>
      <c r="W17" s="27"/>
      <c r="X17" s="17"/>
      <c r="Y17" s="27"/>
    </row>
    <row r="18" spans="2:25" ht="5.0999999999999996" customHeight="1" thickBot="1">
      <c r="B18" s="17"/>
      <c r="C18" s="17"/>
      <c r="D18" s="17"/>
      <c r="E18" s="17"/>
      <c r="F18" s="27"/>
      <c r="G18" s="17"/>
      <c r="H18" s="61"/>
      <c r="I18" s="17"/>
      <c r="J18" s="61"/>
      <c r="K18" s="17"/>
      <c r="L18" s="61"/>
      <c r="M18" s="17"/>
      <c r="N18" s="61"/>
      <c r="O18" s="17"/>
      <c r="P18" s="61"/>
      <c r="Q18" s="17"/>
      <c r="R18" s="61"/>
      <c r="S18" s="17"/>
      <c r="T18" s="61"/>
      <c r="U18" s="17"/>
      <c r="V18" s="61"/>
      <c r="W18" s="27"/>
      <c r="X18" s="17"/>
      <c r="Y18" s="27"/>
    </row>
    <row r="19" spans="2:25" ht="24.95" customHeight="1" thickTop="1" thickBot="1">
      <c r="B19" s="94" t="s">
        <v>12</v>
      </c>
      <c r="C19" s="95"/>
      <c r="D19" s="95"/>
      <c r="E19" s="96"/>
      <c r="F19" s="43"/>
      <c r="G19" s="44">
        <f>SUM(G11:G18)</f>
        <v>285</v>
      </c>
      <c r="H19" s="45">
        <f>G19/U19*100</f>
        <v>14.094955489614245</v>
      </c>
      <c r="I19" s="46">
        <f>SUM(I11:I18)</f>
        <v>978</v>
      </c>
      <c r="J19" s="45">
        <f>I19/U19*100</f>
        <v>48.367952522255194</v>
      </c>
      <c r="K19" s="46">
        <f>SUM(K11:K18)</f>
        <v>620</v>
      </c>
      <c r="L19" s="45">
        <f>K19/U19*100</f>
        <v>30.662710187932738</v>
      </c>
      <c r="M19" s="46">
        <f>SUM(M11:M18)</f>
        <v>18</v>
      </c>
      <c r="N19" s="45">
        <f>M19/U19*100</f>
        <v>0.89020771513353114</v>
      </c>
      <c r="O19" s="46">
        <f>SUM(O11:O18)</f>
        <v>36</v>
      </c>
      <c r="P19" s="45">
        <f>O19/U19*100</f>
        <v>1.7804154302670623</v>
      </c>
      <c r="Q19" s="46">
        <f>SUM(Q11:Q18)</f>
        <v>1937</v>
      </c>
      <c r="R19" s="45">
        <f>Q19/U19*100</f>
        <v>95.796241345202773</v>
      </c>
      <c r="S19" s="46">
        <f>SUM(S11:S18)</f>
        <v>85</v>
      </c>
      <c r="T19" s="45">
        <f>S19/U19*100</f>
        <v>4.2037586547972303</v>
      </c>
      <c r="U19" s="46">
        <f>SUM(U11:U18)</f>
        <v>2022</v>
      </c>
      <c r="V19" s="47">
        <f>SUM(R19,T19)</f>
        <v>100</v>
      </c>
      <c r="W19" s="30"/>
      <c r="X19" s="44">
        <f>SUM(X9:X16)</f>
        <v>2593</v>
      </c>
      <c r="Y19" s="47">
        <f>U19/X19*100</f>
        <v>77.979174701118396</v>
      </c>
    </row>
    <row r="20" spans="2:25" ht="15.75" thickTop="1">
      <c r="B20" s="3"/>
      <c r="C20" s="3"/>
      <c r="D20" s="3"/>
      <c r="E20" s="3"/>
    </row>
    <row r="21" spans="2:25" ht="18" thickBot="1">
      <c r="B21" s="31" t="s">
        <v>10</v>
      </c>
      <c r="C21" s="32"/>
      <c r="D21" s="32"/>
      <c r="E21" s="32"/>
      <c r="G21" s="36">
        <v>4</v>
      </c>
    </row>
    <row r="22" spans="2:25" ht="18" thickTop="1">
      <c r="B22" s="33" t="s">
        <v>11</v>
      </c>
      <c r="C22" s="34"/>
      <c r="D22" s="34"/>
      <c r="E22" s="34"/>
      <c r="G22" s="35">
        <f>COUNTA(D11:D16)</f>
        <v>6</v>
      </c>
    </row>
    <row r="23" spans="2:25">
      <c r="B23" s="3"/>
      <c r="C23" s="3"/>
      <c r="D23" s="3"/>
      <c r="E23" s="3"/>
    </row>
    <row r="24" spans="2:25">
      <c r="B24" s="3"/>
      <c r="C24" s="3"/>
      <c r="D24" s="3"/>
      <c r="E24" s="3"/>
    </row>
  </sheetData>
  <mergeCells count="22">
    <mergeCell ref="B16:C16"/>
    <mergeCell ref="B19:E19"/>
    <mergeCell ref="B12:C12"/>
    <mergeCell ref="B13:C13"/>
    <mergeCell ref="B14:C14"/>
    <mergeCell ref="B15:C15"/>
    <mergeCell ref="B11:C11"/>
    <mergeCell ref="B2:Y2"/>
    <mergeCell ref="B3:Y3"/>
    <mergeCell ref="B5:Y5"/>
    <mergeCell ref="Q7:Y7"/>
    <mergeCell ref="B8:C9"/>
    <mergeCell ref="D8:D9"/>
    <mergeCell ref="E8:E9"/>
    <mergeCell ref="Q8:Q9"/>
    <mergeCell ref="R8:R9"/>
    <mergeCell ref="S8:S9"/>
    <mergeCell ref="T8:T9"/>
    <mergeCell ref="U8:U9"/>
    <mergeCell ref="V8:V9"/>
    <mergeCell ref="X8:X9"/>
    <mergeCell ref="Y8:Y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Z30"/>
  <sheetViews>
    <sheetView showWhiteSpace="0" topLeftCell="A8" zoomScale="110" zoomScaleNormal="110" workbookViewId="0">
      <selection activeCell="X23" sqref="X23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6.57031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3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32"/>
    </row>
    <row r="3" spans="1:26">
      <c r="A3" s="32"/>
      <c r="B3" s="72" t="s">
        <v>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32"/>
    </row>
    <row r="4" spans="1:2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3" customHeight="1">
      <c r="A5" s="32"/>
      <c r="B5" s="73" t="s">
        <v>43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32"/>
    </row>
    <row r="6" spans="1:26" ht="24.95" customHeight="1" thickBot="1">
      <c r="A6" s="5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3"/>
    </row>
    <row r="7" spans="1:26" ht="16.5" thickTop="1" thickBot="1">
      <c r="Q7" s="75" t="s">
        <v>22</v>
      </c>
      <c r="R7" s="75"/>
      <c r="S7" s="75"/>
      <c r="T7" s="75"/>
      <c r="U7" s="75"/>
      <c r="V7" s="75"/>
      <c r="W7" s="75"/>
      <c r="X7" s="75"/>
      <c r="Y7" s="75"/>
    </row>
    <row r="8" spans="1:26" ht="24.95" customHeight="1">
      <c r="B8" s="76" t="s">
        <v>24</v>
      </c>
      <c r="C8" s="77"/>
      <c r="D8" s="77" t="s">
        <v>14</v>
      </c>
      <c r="E8" s="81" t="s">
        <v>13</v>
      </c>
      <c r="F8" s="2"/>
      <c r="G8" s="37"/>
      <c r="H8" s="38"/>
      <c r="I8" s="39"/>
      <c r="J8" s="38"/>
      <c r="K8" s="39"/>
      <c r="L8" s="38"/>
      <c r="M8" s="39"/>
      <c r="N8" s="38"/>
      <c r="O8" s="39"/>
      <c r="P8" s="38"/>
      <c r="Q8" s="83" t="s">
        <v>1</v>
      </c>
      <c r="R8" s="67" t="s">
        <v>5</v>
      </c>
      <c r="S8" s="83" t="s">
        <v>2</v>
      </c>
      <c r="T8" s="67" t="s">
        <v>5</v>
      </c>
      <c r="U8" s="87" t="s">
        <v>4</v>
      </c>
      <c r="V8" s="67" t="s">
        <v>5</v>
      </c>
      <c r="W8" s="4"/>
      <c r="X8" s="87" t="s">
        <v>3</v>
      </c>
      <c r="Y8" s="67" t="s">
        <v>8</v>
      </c>
      <c r="Z8" s="1"/>
    </row>
    <row r="9" spans="1:26" ht="24.95" customHeight="1" thickBot="1">
      <c r="B9" s="78"/>
      <c r="C9" s="79"/>
      <c r="D9" s="80"/>
      <c r="E9" s="82"/>
      <c r="F9" s="2"/>
      <c r="G9" s="52" t="s">
        <v>6</v>
      </c>
      <c r="H9" s="41" t="s">
        <v>5</v>
      </c>
      <c r="I9" s="42" t="s">
        <v>6</v>
      </c>
      <c r="J9" s="41" t="s">
        <v>5</v>
      </c>
      <c r="K9" s="42" t="s">
        <v>6</v>
      </c>
      <c r="L9" s="41" t="s">
        <v>5</v>
      </c>
      <c r="M9" s="42" t="s">
        <v>6</v>
      </c>
      <c r="N9" s="41" t="s">
        <v>5</v>
      </c>
      <c r="O9" s="42" t="s">
        <v>6</v>
      </c>
      <c r="P9" s="41" t="s">
        <v>5</v>
      </c>
      <c r="Q9" s="84"/>
      <c r="R9" s="68"/>
      <c r="S9" s="84"/>
      <c r="T9" s="68"/>
      <c r="U9" s="88"/>
      <c r="V9" s="89"/>
      <c r="W9" s="4"/>
      <c r="X9" s="88"/>
      <c r="Y9" s="6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24.95" customHeight="1">
      <c r="B11" s="69" t="s">
        <v>44</v>
      </c>
      <c r="C11" s="70"/>
      <c r="D11" s="50">
        <v>157</v>
      </c>
      <c r="E11" s="56" t="s">
        <v>15</v>
      </c>
      <c r="F11" s="28"/>
      <c r="G11" s="5">
        <v>170</v>
      </c>
      <c r="H11" s="18">
        <f>G11/U11*100</f>
        <v>32.196969696969695</v>
      </c>
      <c r="I11" s="6">
        <v>295</v>
      </c>
      <c r="J11" s="18">
        <f>I11/U11*100</f>
        <v>55.871212121212125</v>
      </c>
      <c r="K11" s="6">
        <v>22</v>
      </c>
      <c r="L11" s="18">
        <f>K11/U11*100</f>
        <v>4.1666666666666661</v>
      </c>
      <c r="M11" s="6">
        <v>6</v>
      </c>
      <c r="N11" s="18">
        <f>M11/U11*100</f>
        <v>1.1363636363636365</v>
      </c>
      <c r="O11" s="6">
        <v>13</v>
      </c>
      <c r="P11" s="18">
        <f>O11/U11*100</f>
        <v>2.4621212121212119</v>
      </c>
      <c r="Q11" s="6">
        <f t="shared" ref="Q11:Q22" si="0">SUM(G11,I11,K11,M11,O11)</f>
        <v>506</v>
      </c>
      <c r="R11" s="18">
        <f>Q11/U11*100</f>
        <v>95.833333333333343</v>
      </c>
      <c r="S11" s="6">
        <v>22</v>
      </c>
      <c r="T11" s="18">
        <f>S11/U11*100</f>
        <v>4.1666666666666661</v>
      </c>
      <c r="U11" s="5">
        <f t="shared" ref="U11:V21" si="1">SUM(Q11,S11)</f>
        <v>528</v>
      </c>
      <c r="V11" s="63">
        <f t="shared" si="1"/>
        <v>100.00000000000001</v>
      </c>
      <c r="W11" s="19"/>
      <c r="X11" s="5">
        <v>632</v>
      </c>
      <c r="Y11" s="20">
        <f>U11/X11*100</f>
        <v>83.544303797468359</v>
      </c>
    </row>
    <row r="12" spans="1:26" ht="24.95" customHeight="1">
      <c r="B12" s="90" t="s">
        <v>44</v>
      </c>
      <c r="C12" s="91"/>
      <c r="D12" s="51">
        <v>159</v>
      </c>
      <c r="E12" s="57" t="s">
        <v>15</v>
      </c>
      <c r="F12" s="28"/>
      <c r="G12" s="7">
        <v>99</v>
      </c>
      <c r="H12" s="21">
        <f>G12/U12*100</f>
        <v>33.559322033898304</v>
      </c>
      <c r="I12" s="8">
        <v>149</v>
      </c>
      <c r="J12" s="21">
        <f>I12/U12*100</f>
        <v>50.50847457627119</v>
      </c>
      <c r="K12" s="8">
        <v>7</v>
      </c>
      <c r="L12" s="21">
        <f>K12/U12*100</f>
        <v>2.3728813559322033</v>
      </c>
      <c r="M12" s="8">
        <v>4</v>
      </c>
      <c r="N12" s="21">
        <f>M12/U12*100</f>
        <v>1.3559322033898304</v>
      </c>
      <c r="O12" s="8">
        <v>33</v>
      </c>
      <c r="P12" s="21">
        <f>O12/U12*100</f>
        <v>11.186440677966102</v>
      </c>
      <c r="Q12" s="8">
        <f t="shared" si="0"/>
        <v>292</v>
      </c>
      <c r="R12" s="21">
        <f>Q12/U12*100</f>
        <v>98.983050847457633</v>
      </c>
      <c r="S12" s="8">
        <v>3</v>
      </c>
      <c r="T12" s="21">
        <f>S12/U12*100</f>
        <v>1.0169491525423728</v>
      </c>
      <c r="U12" s="7">
        <f t="shared" si="1"/>
        <v>295</v>
      </c>
      <c r="V12" s="21">
        <f t="shared" si="1"/>
        <v>100</v>
      </c>
      <c r="W12" s="19"/>
      <c r="X12" s="7">
        <v>379</v>
      </c>
      <c r="Y12" s="22">
        <f t="shared" ref="Y12:Y21" si="2">U12/X12*100</f>
        <v>77.836411609498683</v>
      </c>
    </row>
    <row r="13" spans="1:26" ht="24.95" customHeight="1">
      <c r="B13" s="85" t="s">
        <v>44</v>
      </c>
      <c r="C13" s="86"/>
      <c r="D13" s="48">
        <v>159</v>
      </c>
      <c r="E13" s="58" t="s">
        <v>16</v>
      </c>
      <c r="F13" s="29"/>
      <c r="G13" s="9">
        <v>91</v>
      </c>
      <c r="H13" s="21">
        <f t="shared" ref="H13:H21" si="3">G13/U13*100</f>
        <v>31.379310344827587</v>
      </c>
      <c r="I13" s="10">
        <v>150</v>
      </c>
      <c r="J13" s="21">
        <f t="shared" ref="J13:J22" si="4">I13/U13*100</f>
        <v>51.724137931034484</v>
      </c>
      <c r="K13" s="10">
        <v>4</v>
      </c>
      <c r="L13" s="21">
        <f t="shared" ref="L13:L22" si="5">K13/U13*100</f>
        <v>1.3793103448275863</v>
      </c>
      <c r="M13" s="10">
        <v>2</v>
      </c>
      <c r="N13" s="21">
        <f t="shared" ref="N13:N22" si="6">M13/U13*100</f>
        <v>0.68965517241379315</v>
      </c>
      <c r="O13" s="10">
        <v>37</v>
      </c>
      <c r="P13" s="21">
        <f t="shared" ref="P13:P22" si="7">O13/U13*100</f>
        <v>12.758620689655173</v>
      </c>
      <c r="Q13" s="10">
        <f t="shared" si="0"/>
        <v>284</v>
      </c>
      <c r="R13" s="21">
        <f t="shared" ref="R13:R22" si="8">Q13/U13*100</f>
        <v>97.931034482758619</v>
      </c>
      <c r="S13" s="10">
        <v>6</v>
      </c>
      <c r="T13" s="21">
        <f t="shared" ref="T13:T22" si="9">S13/U13*100</f>
        <v>2.0689655172413794</v>
      </c>
      <c r="U13" s="9">
        <f t="shared" si="1"/>
        <v>290</v>
      </c>
      <c r="V13" s="60">
        <f t="shared" si="1"/>
        <v>100</v>
      </c>
      <c r="W13" s="23"/>
      <c r="X13" s="11">
        <v>379</v>
      </c>
      <c r="Y13" s="24">
        <f t="shared" si="2"/>
        <v>76.517150395778373</v>
      </c>
    </row>
    <row r="14" spans="1:26" ht="24.95" customHeight="1">
      <c r="B14" s="85" t="s">
        <v>44</v>
      </c>
      <c r="C14" s="86"/>
      <c r="D14" s="48">
        <v>160</v>
      </c>
      <c r="E14" s="58" t="s">
        <v>15</v>
      </c>
      <c r="F14" s="29"/>
      <c r="G14" s="11">
        <v>219</v>
      </c>
      <c r="H14" s="60">
        <f t="shared" si="3"/>
        <v>37.435897435897438</v>
      </c>
      <c r="I14" s="12">
        <v>278</v>
      </c>
      <c r="J14" s="60">
        <f t="shared" si="4"/>
        <v>47.521367521367516</v>
      </c>
      <c r="K14" s="12">
        <v>10</v>
      </c>
      <c r="L14" s="60">
        <f t="shared" si="5"/>
        <v>1.7094017094017095</v>
      </c>
      <c r="M14" s="12">
        <v>12</v>
      </c>
      <c r="N14" s="60">
        <f t="shared" si="6"/>
        <v>2.0512820512820511</v>
      </c>
      <c r="O14" s="12">
        <v>50</v>
      </c>
      <c r="P14" s="60">
        <f t="shared" si="7"/>
        <v>8.5470085470085468</v>
      </c>
      <c r="Q14" s="12">
        <f t="shared" si="0"/>
        <v>569</v>
      </c>
      <c r="R14" s="60">
        <f t="shared" si="8"/>
        <v>97.26495726495726</v>
      </c>
      <c r="S14" s="12">
        <v>16</v>
      </c>
      <c r="T14" s="60">
        <f t="shared" si="9"/>
        <v>2.7350427350427351</v>
      </c>
      <c r="U14" s="11">
        <f t="shared" si="1"/>
        <v>585</v>
      </c>
      <c r="V14" s="60">
        <f t="shared" si="1"/>
        <v>100</v>
      </c>
      <c r="W14" s="23"/>
      <c r="X14" s="11">
        <v>730</v>
      </c>
      <c r="Y14" s="24">
        <f t="shared" si="2"/>
        <v>80.136986301369859</v>
      </c>
    </row>
    <row r="15" spans="1:26" ht="24.95" customHeight="1">
      <c r="B15" s="85" t="s">
        <v>44</v>
      </c>
      <c r="C15" s="86"/>
      <c r="D15" s="48">
        <v>161</v>
      </c>
      <c r="E15" s="58" t="s">
        <v>15</v>
      </c>
      <c r="F15" s="29"/>
      <c r="G15" s="9">
        <v>103</v>
      </c>
      <c r="H15" s="60">
        <f t="shared" si="3"/>
        <v>33.441558441558442</v>
      </c>
      <c r="I15" s="10">
        <v>158</v>
      </c>
      <c r="J15" s="60">
        <f t="shared" si="4"/>
        <v>51.298701298701296</v>
      </c>
      <c r="K15" s="10">
        <v>5</v>
      </c>
      <c r="L15" s="60">
        <f t="shared" si="5"/>
        <v>1.6233766233766231</v>
      </c>
      <c r="M15" s="10">
        <v>13</v>
      </c>
      <c r="N15" s="60">
        <f t="shared" si="6"/>
        <v>4.220779220779221</v>
      </c>
      <c r="O15" s="10">
        <v>17</v>
      </c>
      <c r="P15" s="60">
        <f t="shared" si="7"/>
        <v>5.5194805194805197</v>
      </c>
      <c r="Q15" s="10">
        <f t="shared" si="0"/>
        <v>296</v>
      </c>
      <c r="R15" s="60">
        <f t="shared" si="8"/>
        <v>96.103896103896105</v>
      </c>
      <c r="S15" s="10">
        <v>12</v>
      </c>
      <c r="T15" s="60">
        <f t="shared" si="9"/>
        <v>3.8961038961038961</v>
      </c>
      <c r="U15" s="9">
        <f t="shared" si="1"/>
        <v>308</v>
      </c>
      <c r="V15" s="60">
        <f t="shared" si="1"/>
        <v>100</v>
      </c>
      <c r="W15" s="23"/>
      <c r="X15" s="11">
        <v>407</v>
      </c>
      <c r="Y15" s="24">
        <f t="shared" si="2"/>
        <v>75.675675675675677</v>
      </c>
    </row>
    <row r="16" spans="1:26" ht="24.95" customHeight="1">
      <c r="B16" s="85" t="s">
        <v>44</v>
      </c>
      <c r="C16" s="86"/>
      <c r="D16" s="48">
        <v>161</v>
      </c>
      <c r="E16" s="58" t="s">
        <v>16</v>
      </c>
      <c r="F16" s="29"/>
      <c r="G16" s="9">
        <v>114</v>
      </c>
      <c r="H16" s="21">
        <f t="shared" si="3"/>
        <v>38</v>
      </c>
      <c r="I16" s="10">
        <v>135</v>
      </c>
      <c r="J16" s="21">
        <f t="shared" si="4"/>
        <v>45</v>
      </c>
      <c r="K16" s="10">
        <v>0</v>
      </c>
      <c r="L16" s="21">
        <f t="shared" si="5"/>
        <v>0</v>
      </c>
      <c r="M16" s="10">
        <v>19</v>
      </c>
      <c r="N16" s="21">
        <f t="shared" si="6"/>
        <v>6.3333333333333339</v>
      </c>
      <c r="O16" s="10">
        <v>24</v>
      </c>
      <c r="P16" s="21">
        <f t="shared" si="7"/>
        <v>8</v>
      </c>
      <c r="Q16" s="10">
        <f t="shared" si="0"/>
        <v>292</v>
      </c>
      <c r="R16" s="21">
        <f t="shared" si="8"/>
        <v>97.333333333333343</v>
      </c>
      <c r="S16" s="10">
        <v>8</v>
      </c>
      <c r="T16" s="21">
        <f t="shared" si="9"/>
        <v>2.666666666666667</v>
      </c>
      <c r="U16" s="9">
        <f t="shared" si="1"/>
        <v>300</v>
      </c>
      <c r="V16" s="60">
        <f t="shared" si="1"/>
        <v>100.00000000000001</v>
      </c>
      <c r="W16" s="23"/>
      <c r="X16" s="11">
        <v>406</v>
      </c>
      <c r="Y16" s="24">
        <f t="shared" si="2"/>
        <v>73.891625615763544</v>
      </c>
    </row>
    <row r="17" spans="2:25" ht="24.95" customHeight="1">
      <c r="B17" s="85" t="s">
        <v>44</v>
      </c>
      <c r="C17" s="86"/>
      <c r="D17" s="48">
        <v>162</v>
      </c>
      <c r="E17" s="58" t="s">
        <v>15</v>
      </c>
      <c r="F17" s="29"/>
      <c r="G17" s="11">
        <v>164</v>
      </c>
      <c r="H17" s="21">
        <f t="shared" si="3"/>
        <v>46.857142857142861</v>
      </c>
      <c r="I17" s="12">
        <v>142</v>
      </c>
      <c r="J17" s="21">
        <f t="shared" si="4"/>
        <v>40.571428571428569</v>
      </c>
      <c r="K17" s="12">
        <v>13</v>
      </c>
      <c r="L17" s="21">
        <f t="shared" si="5"/>
        <v>3.7142857142857144</v>
      </c>
      <c r="M17" s="12">
        <v>2</v>
      </c>
      <c r="N17" s="21">
        <f t="shared" si="6"/>
        <v>0.5714285714285714</v>
      </c>
      <c r="O17" s="12">
        <v>26</v>
      </c>
      <c r="P17" s="21">
        <f t="shared" si="7"/>
        <v>7.4285714285714288</v>
      </c>
      <c r="Q17" s="12">
        <f t="shared" si="0"/>
        <v>347</v>
      </c>
      <c r="R17" s="21">
        <f t="shared" si="8"/>
        <v>99.142857142857139</v>
      </c>
      <c r="S17" s="12">
        <v>3</v>
      </c>
      <c r="T17" s="21">
        <f t="shared" si="9"/>
        <v>0.85714285714285721</v>
      </c>
      <c r="U17" s="11">
        <f t="shared" si="1"/>
        <v>350</v>
      </c>
      <c r="V17" s="60">
        <f t="shared" si="1"/>
        <v>100</v>
      </c>
      <c r="W17" s="23"/>
      <c r="X17" s="11">
        <v>429</v>
      </c>
      <c r="Y17" s="24">
        <f t="shared" si="2"/>
        <v>81.585081585081582</v>
      </c>
    </row>
    <row r="18" spans="2:25" ht="24.95" customHeight="1">
      <c r="B18" s="85" t="s">
        <v>44</v>
      </c>
      <c r="C18" s="86"/>
      <c r="D18" s="48">
        <v>162</v>
      </c>
      <c r="E18" s="58" t="s">
        <v>16</v>
      </c>
      <c r="F18" s="29"/>
      <c r="G18" s="11">
        <v>164</v>
      </c>
      <c r="H18" s="21">
        <f t="shared" si="3"/>
        <v>50</v>
      </c>
      <c r="I18" s="12">
        <v>134</v>
      </c>
      <c r="J18" s="21">
        <f t="shared" si="4"/>
        <v>40.853658536585364</v>
      </c>
      <c r="K18" s="12">
        <v>6</v>
      </c>
      <c r="L18" s="21">
        <f t="shared" si="5"/>
        <v>1.8292682926829267</v>
      </c>
      <c r="M18" s="12">
        <v>10</v>
      </c>
      <c r="N18" s="21">
        <f t="shared" si="6"/>
        <v>3.0487804878048781</v>
      </c>
      <c r="O18" s="12">
        <v>14</v>
      </c>
      <c r="P18" s="21">
        <f t="shared" si="7"/>
        <v>4.2682926829268295</v>
      </c>
      <c r="Q18" s="12">
        <f t="shared" si="0"/>
        <v>328</v>
      </c>
      <c r="R18" s="21">
        <f t="shared" si="8"/>
        <v>100</v>
      </c>
      <c r="S18" s="12">
        <v>0</v>
      </c>
      <c r="T18" s="21">
        <f t="shared" si="9"/>
        <v>0</v>
      </c>
      <c r="U18" s="11">
        <f t="shared" si="1"/>
        <v>328</v>
      </c>
      <c r="V18" s="60">
        <f t="shared" si="1"/>
        <v>100</v>
      </c>
      <c r="W18" s="23"/>
      <c r="X18" s="11">
        <v>429</v>
      </c>
      <c r="Y18" s="24">
        <f t="shared" si="2"/>
        <v>76.456876456876458</v>
      </c>
    </row>
    <row r="19" spans="2:25" ht="24.95" customHeight="1">
      <c r="B19" s="85" t="s">
        <v>44</v>
      </c>
      <c r="C19" s="86"/>
      <c r="D19" s="48">
        <v>163</v>
      </c>
      <c r="E19" s="58" t="s">
        <v>15</v>
      </c>
      <c r="F19" s="29"/>
      <c r="G19" s="11">
        <v>148</v>
      </c>
      <c r="H19" s="60">
        <f t="shared" si="3"/>
        <v>45.820433436532511</v>
      </c>
      <c r="I19" s="12">
        <v>145</v>
      </c>
      <c r="J19" s="60">
        <f t="shared" si="4"/>
        <v>44.891640866873068</v>
      </c>
      <c r="K19" s="12">
        <v>1</v>
      </c>
      <c r="L19" s="60">
        <f t="shared" si="5"/>
        <v>0.30959752321981426</v>
      </c>
      <c r="M19" s="12">
        <v>8</v>
      </c>
      <c r="N19" s="60">
        <f t="shared" si="6"/>
        <v>2.4767801857585141</v>
      </c>
      <c r="O19" s="12">
        <v>12</v>
      </c>
      <c r="P19" s="60">
        <f t="shared" si="7"/>
        <v>3.7151702786377707</v>
      </c>
      <c r="Q19" s="12">
        <f t="shared" si="0"/>
        <v>314</v>
      </c>
      <c r="R19" s="60">
        <f t="shared" si="8"/>
        <v>97.213622291021679</v>
      </c>
      <c r="S19" s="12">
        <v>9</v>
      </c>
      <c r="T19" s="60">
        <f t="shared" si="9"/>
        <v>2.7863777089783279</v>
      </c>
      <c r="U19" s="11">
        <f t="shared" si="1"/>
        <v>323</v>
      </c>
      <c r="V19" s="60">
        <f t="shared" si="1"/>
        <v>100</v>
      </c>
      <c r="W19" s="23"/>
      <c r="X19" s="11">
        <v>387</v>
      </c>
      <c r="Y19" s="24">
        <f t="shared" si="2"/>
        <v>83.462532299741596</v>
      </c>
    </row>
    <row r="20" spans="2:25" ht="24.95" customHeight="1">
      <c r="B20" s="85" t="s">
        <v>44</v>
      </c>
      <c r="C20" s="86"/>
      <c r="D20" s="48">
        <v>163</v>
      </c>
      <c r="E20" s="58" t="s">
        <v>16</v>
      </c>
      <c r="F20" s="29"/>
      <c r="G20" s="11">
        <v>143</v>
      </c>
      <c r="H20" s="60">
        <f t="shared" si="3"/>
        <v>44.409937888198755</v>
      </c>
      <c r="I20" s="12">
        <v>154</v>
      </c>
      <c r="J20" s="60">
        <f t="shared" si="4"/>
        <v>47.826086956521742</v>
      </c>
      <c r="K20" s="12">
        <v>1</v>
      </c>
      <c r="L20" s="60">
        <f t="shared" si="5"/>
        <v>0.3105590062111801</v>
      </c>
      <c r="M20" s="12">
        <v>2</v>
      </c>
      <c r="N20" s="60">
        <f t="shared" si="6"/>
        <v>0.6211180124223602</v>
      </c>
      <c r="O20" s="12">
        <v>14</v>
      </c>
      <c r="P20" s="60">
        <f t="shared" si="7"/>
        <v>4.3478260869565215</v>
      </c>
      <c r="Q20" s="12">
        <f t="shared" si="0"/>
        <v>314</v>
      </c>
      <c r="R20" s="60">
        <f t="shared" si="8"/>
        <v>97.515527950310556</v>
      </c>
      <c r="S20" s="12">
        <v>8</v>
      </c>
      <c r="T20" s="60">
        <f t="shared" si="9"/>
        <v>2.4844720496894408</v>
      </c>
      <c r="U20" s="11">
        <f t="shared" si="1"/>
        <v>322</v>
      </c>
      <c r="V20" s="60">
        <f t="shared" si="1"/>
        <v>100</v>
      </c>
      <c r="W20" s="23"/>
      <c r="X20" s="11">
        <v>386</v>
      </c>
      <c r="Y20" s="24">
        <f t="shared" si="2"/>
        <v>83.419689119170982</v>
      </c>
    </row>
    <row r="21" spans="2:25" ht="24.95" customHeight="1">
      <c r="B21" s="85" t="s">
        <v>44</v>
      </c>
      <c r="C21" s="86"/>
      <c r="D21" s="48">
        <v>164</v>
      </c>
      <c r="E21" s="58" t="s">
        <v>15</v>
      </c>
      <c r="F21" s="29"/>
      <c r="G21" s="11">
        <v>97</v>
      </c>
      <c r="H21" s="60">
        <f t="shared" si="3"/>
        <v>30.030959752321984</v>
      </c>
      <c r="I21" s="12">
        <v>173</v>
      </c>
      <c r="J21" s="60">
        <f t="shared" si="4"/>
        <v>53.56037151702786</v>
      </c>
      <c r="K21" s="12">
        <v>6</v>
      </c>
      <c r="L21" s="60">
        <f t="shared" si="5"/>
        <v>1.8575851393188854</v>
      </c>
      <c r="M21" s="12">
        <v>11</v>
      </c>
      <c r="N21" s="60">
        <f t="shared" si="6"/>
        <v>3.4055727554179565</v>
      </c>
      <c r="O21" s="12">
        <v>25</v>
      </c>
      <c r="P21" s="60">
        <f t="shared" si="7"/>
        <v>7.7399380804953566</v>
      </c>
      <c r="Q21" s="12">
        <f t="shared" si="0"/>
        <v>312</v>
      </c>
      <c r="R21" s="60">
        <f t="shared" si="8"/>
        <v>96.59442724458205</v>
      </c>
      <c r="S21" s="12">
        <v>11</v>
      </c>
      <c r="T21" s="60">
        <f t="shared" si="9"/>
        <v>3.4055727554179565</v>
      </c>
      <c r="U21" s="11">
        <f t="shared" si="1"/>
        <v>323</v>
      </c>
      <c r="V21" s="60">
        <f t="shared" si="1"/>
        <v>100</v>
      </c>
      <c r="W21" s="23"/>
      <c r="X21" s="11">
        <v>391</v>
      </c>
      <c r="Y21" s="24">
        <f t="shared" si="2"/>
        <v>82.608695652173907</v>
      </c>
    </row>
    <row r="22" spans="2:25" ht="24.95" customHeight="1" thickBot="1">
      <c r="B22" s="92" t="s">
        <v>44</v>
      </c>
      <c r="C22" s="93"/>
      <c r="D22" s="49">
        <v>164</v>
      </c>
      <c r="E22" s="59" t="s">
        <v>16</v>
      </c>
      <c r="F22" s="29"/>
      <c r="G22" s="13">
        <v>105</v>
      </c>
      <c r="H22" s="25">
        <f>G22/U22*100</f>
        <v>33.980582524271846</v>
      </c>
      <c r="I22" s="14">
        <v>160</v>
      </c>
      <c r="J22" s="25">
        <f t="shared" si="4"/>
        <v>51.779935275080902</v>
      </c>
      <c r="K22" s="14">
        <v>10</v>
      </c>
      <c r="L22" s="25">
        <f t="shared" si="5"/>
        <v>3.2362459546925564</v>
      </c>
      <c r="M22" s="14">
        <v>9</v>
      </c>
      <c r="N22" s="25">
        <f t="shared" si="6"/>
        <v>2.912621359223301</v>
      </c>
      <c r="O22" s="14">
        <v>15</v>
      </c>
      <c r="P22" s="25">
        <f t="shared" si="7"/>
        <v>4.8543689320388346</v>
      </c>
      <c r="Q22" s="15">
        <f t="shared" si="0"/>
        <v>299</v>
      </c>
      <c r="R22" s="25">
        <f t="shared" si="8"/>
        <v>96.763754045307451</v>
      </c>
      <c r="S22" s="14">
        <v>10</v>
      </c>
      <c r="T22" s="25">
        <f t="shared" si="9"/>
        <v>3.2362459546925564</v>
      </c>
      <c r="U22" s="16">
        <f t="shared" ref="U22:V22" si="10">SUM(Q22,S22)</f>
        <v>309</v>
      </c>
      <c r="V22" s="64">
        <f t="shared" si="10"/>
        <v>100</v>
      </c>
      <c r="W22" s="23"/>
      <c r="X22" s="13">
        <v>391</v>
      </c>
      <c r="Y22" s="26">
        <f>U22/X22*100</f>
        <v>79.028132992327372</v>
      </c>
    </row>
    <row r="23" spans="2:25" ht="5.0999999999999996" customHeight="1">
      <c r="B23" s="17" t="s">
        <v>9</v>
      </c>
      <c r="C23" s="17"/>
      <c r="D23" s="17"/>
      <c r="E23" s="17"/>
      <c r="F23" s="27"/>
      <c r="G23" s="17"/>
      <c r="H23" s="61"/>
      <c r="I23" s="17"/>
      <c r="J23" s="62"/>
      <c r="K23" s="17"/>
      <c r="L23" s="61"/>
      <c r="M23" s="17"/>
      <c r="N23" s="61"/>
      <c r="O23" s="17"/>
      <c r="P23" s="61"/>
      <c r="Q23" s="17"/>
      <c r="R23" s="61"/>
      <c r="S23" s="17"/>
      <c r="T23" s="61"/>
      <c r="U23" s="17"/>
      <c r="V23" s="61"/>
      <c r="W23" s="27"/>
      <c r="X23" s="17"/>
      <c r="Y23" s="27"/>
    </row>
    <row r="24" spans="2:25" ht="5.0999999999999996" customHeight="1" thickBot="1">
      <c r="B24" s="17"/>
      <c r="C24" s="17"/>
      <c r="D24" s="17"/>
      <c r="E24" s="17"/>
      <c r="F24" s="27"/>
      <c r="G24" s="17"/>
      <c r="H24" s="61"/>
      <c r="I24" s="17"/>
      <c r="J24" s="61"/>
      <c r="K24" s="17"/>
      <c r="L24" s="61"/>
      <c r="M24" s="17"/>
      <c r="N24" s="61"/>
      <c r="O24" s="17"/>
      <c r="P24" s="61"/>
      <c r="Q24" s="17"/>
      <c r="R24" s="61"/>
      <c r="S24" s="17"/>
      <c r="T24" s="61"/>
      <c r="U24" s="17"/>
      <c r="V24" s="61"/>
      <c r="W24" s="27"/>
      <c r="X24" s="17"/>
      <c r="Y24" s="27"/>
    </row>
    <row r="25" spans="2:25" ht="24.95" customHeight="1" thickTop="1" thickBot="1">
      <c r="B25" s="94" t="s">
        <v>12</v>
      </c>
      <c r="C25" s="95"/>
      <c r="D25" s="95"/>
      <c r="E25" s="96"/>
      <c r="F25" s="43"/>
      <c r="G25" s="44">
        <f>SUM(G11:G24)</f>
        <v>1617</v>
      </c>
      <c r="H25" s="45">
        <f>G25/U25*100</f>
        <v>37.948838300868346</v>
      </c>
      <c r="I25" s="46">
        <f>SUM(I11:I24)</f>
        <v>2073</v>
      </c>
      <c r="J25" s="45">
        <f>I25/U25*100</f>
        <v>48.650551513729177</v>
      </c>
      <c r="K25" s="46">
        <f>SUM(K11:K24)</f>
        <v>85</v>
      </c>
      <c r="L25" s="45">
        <f>K25/U25*100</f>
        <v>1.9948368927481812</v>
      </c>
      <c r="M25" s="46">
        <f>SUM(M11:M24)</f>
        <v>98</v>
      </c>
      <c r="N25" s="45">
        <f>M25/U25*100</f>
        <v>2.2999295939920206</v>
      </c>
      <c r="O25" s="46">
        <f>SUM(O11:O24)</f>
        <v>280</v>
      </c>
      <c r="P25" s="45">
        <f>O25/U25*100</f>
        <v>6.5712274114057738</v>
      </c>
      <c r="Q25" s="46">
        <f>SUM(Q11:Q24)</f>
        <v>4153</v>
      </c>
      <c r="R25" s="45">
        <f>Q25/U25*100</f>
        <v>97.465383712743488</v>
      </c>
      <c r="S25" s="46">
        <f>SUM(S11:S24)</f>
        <v>108</v>
      </c>
      <c r="T25" s="45">
        <f>S25/U25*100</f>
        <v>2.5346162872565126</v>
      </c>
      <c r="U25" s="46">
        <f>SUM(U11:U24)</f>
        <v>4261</v>
      </c>
      <c r="V25" s="47">
        <f>SUM(R25,T25)</f>
        <v>100</v>
      </c>
      <c r="W25" s="30"/>
      <c r="X25" s="44">
        <f>SUM(X9:X22)</f>
        <v>5346</v>
      </c>
      <c r="Y25" s="47">
        <f>U25/X25*100</f>
        <v>79.704451926674153</v>
      </c>
    </row>
    <row r="26" spans="2:25" ht="15.75" thickTop="1">
      <c r="B26" s="3"/>
      <c r="C26" s="3"/>
      <c r="D26" s="3"/>
      <c r="E26" s="3"/>
    </row>
    <row r="27" spans="2:25" ht="18" thickBot="1">
      <c r="B27" s="31" t="s">
        <v>10</v>
      </c>
      <c r="C27" s="32"/>
      <c r="D27" s="32"/>
      <c r="E27" s="32"/>
      <c r="G27" s="36">
        <v>7</v>
      </c>
    </row>
    <row r="28" spans="2:25" ht="18" thickTop="1">
      <c r="B28" s="33" t="s">
        <v>11</v>
      </c>
      <c r="C28" s="34"/>
      <c r="D28" s="34"/>
      <c r="E28" s="34"/>
      <c r="G28" s="35">
        <f>COUNTA(D11:D22)</f>
        <v>12</v>
      </c>
    </row>
    <row r="29" spans="2:25">
      <c r="B29" s="3"/>
      <c r="C29" s="3"/>
      <c r="D29" s="3"/>
      <c r="E29" s="3"/>
    </row>
    <row r="30" spans="2:25">
      <c r="B30" s="3"/>
      <c r="C30" s="3"/>
      <c r="D30" s="3"/>
      <c r="E30" s="3"/>
    </row>
  </sheetData>
  <mergeCells count="28">
    <mergeCell ref="B22:C22"/>
    <mergeCell ref="B25:E25"/>
    <mergeCell ref="B18:C18"/>
    <mergeCell ref="B19:C19"/>
    <mergeCell ref="B20:C20"/>
    <mergeCell ref="B21:C21"/>
    <mergeCell ref="B17:C17"/>
    <mergeCell ref="T8:T9"/>
    <mergeCell ref="U8:U9"/>
    <mergeCell ref="V8:V9"/>
    <mergeCell ref="X8:X9"/>
    <mergeCell ref="B12:C12"/>
    <mergeCell ref="B13:C13"/>
    <mergeCell ref="B14:C14"/>
    <mergeCell ref="B15:C15"/>
    <mergeCell ref="B16:C16"/>
    <mergeCell ref="Y8:Y9"/>
    <mergeCell ref="B11:C11"/>
    <mergeCell ref="B2:Y2"/>
    <mergeCell ref="B3:Y3"/>
    <mergeCell ref="B5:Y5"/>
    <mergeCell ref="Q7:Y7"/>
    <mergeCell ref="B8:C9"/>
    <mergeCell ref="D8:D9"/>
    <mergeCell ref="E8:E9"/>
    <mergeCell ref="Q8:Q9"/>
    <mergeCell ref="R8:R9"/>
    <mergeCell ref="S8:S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Z35"/>
  <sheetViews>
    <sheetView showWhiteSpace="0" topLeftCell="A16" zoomScale="110" zoomScaleNormal="110" workbookViewId="0">
      <selection activeCell="X30" sqref="X30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6.57031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3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32"/>
    </row>
    <row r="3" spans="1:26">
      <c r="A3" s="32"/>
      <c r="B3" s="72" t="s">
        <v>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32"/>
    </row>
    <row r="4" spans="1:2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3" customHeight="1">
      <c r="A5" s="32"/>
      <c r="B5" s="73" t="s">
        <v>31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32"/>
    </row>
    <row r="6" spans="1:26" ht="24.95" customHeight="1" thickBot="1">
      <c r="A6" s="5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3"/>
    </row>
    <row r="7" spans="1:26" ht="16.5" thickTop="1" thickBot="1">
      <c r="Q7" s="75" t="s">
        <v>22</v>
      </c>
      <c r="R7" s="75"/>
      <c r="S7" s="75"/>
      <c r="T7" s="75"/>
      <c r="U7" s="75"/>
      <c r="V7" s="75"/>
      <c r="W7" s="75"/>
      <c r="X7" s="75"/>
      <c r="Y7" s="75"/>
    </row>
    <row r="8" spans="1:26" ht="24.95" customHeight="1">
      <c r="B8" s="76" t="s">
        <v>24</v>
      </c>
      <c r="C8" s="77"/>
      <c r="D8" s="77" t="s">
        <v>14</v>
      </c>
      <c r="E8" s="81" t="s">
        <v>13</v>
      </c>
      <c r="F8" s="2"/>
      <c r="G8" s="37"/>
      <c r="H8" s="38"/>
      <c r="I8" s="39"/>
      <c r="J8" s="38"/>
      <c r="K8" s="39"/>
      <c r="L8" s="38"/>
      <c r="M8" s="39"/>
      <c r="N8" s="38"/>
      <c r="O8" s="39"/>
      <c r="P8" s="38"/>
      <c r="Q8" s="83" t="s">
        <v>1</v>
      </c>
      <c r="R8" s="67" t="s">
        <v>5</v>
      </c>
      <c r="S8" s="83" t="s">
        <v>2</v>
      </c>
      <c r="T8" s="67" t="s">
        <v>5</v>
      </c>
      <c r="U8" s="87" t="s">
        <v>4</v>
      </c>
      <c r="V8" s="67" t="s">
        <v>5</v>
      </c>
      <c r="W8" s="4"/>
      <c r="X8" s="87" t="s">
        <v>3</v>
      </c>
      <c r="Y8" s="67" t="s">
        <v>8</v>
      </c>
      <c r="Z8" s="1"/>
    </row>
    <row r="9" spans="1:26" ht="24.95" customHeight="1" thickBot="1">
      <c r="B9" s="78"/>
      <c r="C9" s="79"/>
      <c r="D9" s="80"/>
      <c r="E9" s="82"/>
      <c r="F9" s="2"/>
      <c r="G9" s="52" t="s">
        <v>6</v>
      </c>
      <c r="H9" s="41" t="s">
        <v>5</v>
      </c>
      <c r="I9" s="42" t="s">
        <v>6</v>
      </c>
      <c r="J9" s="41" t="s">
        <v>5</v>
      </c>
      <c r="K9" s="42" t="s">
        <v>6</v>
      </c>
      <c r="L9" s="41" t="s">
        <v>5</v>
      </c>
      <c r="M9" s="42" t="s">
        <v>6</v>
      </c>
      <c r="N9" s="41" t="s">
        <v>5</v>
      </c>
      <c r="O9" s="42" t="s">
        <v>6</v>
      </c>
      <c r="P9" s="41" t="s">
        <v>5</v>
      </c>
      <c r="Q9" s="84"/>
      <c r="R9" s="68"/>
      <c r="S9" s="84"/>
      <c r="T9" s="68"/>
      <c r="U9" s="88"/>
      <c r="V9" s="89"/>
      <c r="W9" s="4"/>
      <c r="X9" s="88"/>
      <c r="Y9" s="6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24.95" customHeight="1">
      <c r="B11" s="69" t="s">
        <v>33</v>
      </c>
      <c r="C11" s="70"/>
      <c r="D11" s="50">
        <v>173</v>
      </c>
      <c r="E11" s="56" t="s">
        <v>15</v>
      </c>
      <c r="F11" s="28"/>
      <c r="G11" s="5">
        <v>73</v>
      </c>
      <c r="H11" s="18">
        <f>G11/U11*100</f>
        <v>16.553287981859409</v>
      </c>
      <c r="I11" s="6">
        <v>158</v>
      </c>
      <c r="J11" s="18">
        <f>I11/U11*100</f>
        <v>35.827664399092974</v>
      </c>
      <c r="K11" s="6">
        <v>13</v>
      </c>
      <c r="L11" s="18">
        <f>K11/U11*100</f>
        <v>2.947845804988662</v>
      </c>
      <c r="M11" s="6">
        <v>43</v>
      </c>
      <c r="N11" s="18">
        <f>M11/U11*100</f>
        <v>9.7505668934240362</v>
      </c>
      <c r="O11" s="6">
        <v>141</v>
      </c>
      <c r="P11" s="18">
        <f>O11/U11*100</f>
        <v>31.972789115646261</v>
      </c>
      <c r="Q11" s="6">
        <f t="shared" ref="Q11:Q27" si="0">SUM(G11,I11,K11,M11,O11)</f>
        <v>428</v>
      </c>
      <c r="R11" s="18">
        <f>Q11/U11*100</f>
        <v>97.05215419501134</v>
      </c>
      <c r="S11" s="6">
        <v>13</v>
      </c>
      <c r="T11" s="18">
        <f>S11/U11*100</f>
        <v>2.947845804988662</v>
      </c>
      <c r="U11" s="5">
        <f t="shared" ref="U11:V26" si="1">SUM(Q11,S11)</f>
        <v>441</v>
      </c>
      <c r="V11" s="63">
        <f t="shared" si="1"/>
        <v>100</v>
      </c>
      <c r="W11" s="19"/>
      <c r="X11" s="5">
        <v>544</v>
      </c>
      <c r="Y11" s="20">
        <f>U11/X11*100</f>
        <v>81.066176470588232</v>
      </c>
    </row>
    <row r="12" spans="1:26" ht="24.95" customHeight="1">
      <c r="B12" s="90" t="s">
        <v>33</v>
      </c>
      <c r="C12" s="91"/>
      <c r="D12" s="51">
        <v>173</v>
      </c>
      <c r="E12" s="57" t="s">
        <v>16</v>
      </c>
      <c r="F12" s="28"/>
      <c r="G12" s="7">
        <v>55</v>
      </c>
      <c r="H12" s="21">
        <f>G12/U12*100</f>
        <v>13.959390862944163</v>
      </c>
      <c r="I12" s="8">
        <v>157</v>
      </c>
      <c r="J12" s="21">
        <f>I12/U12*100</f>
        <v>39.847715736040605</v>
      </c>
      <c r="K12" s="8">
        <v>7</v>
      </c>
      <c r="L12" s="21">
        <f>K12/U12*100</f>
        <v>1.7766497461928936</v>
      </c>
      <c r="M12" s="8">
        <v>50</v>
      </c>
      <c r="N12" s="21">
        <f>M12/U12*100</f>
        <v>12.690355329949238</v>
      </c>
      <c r="O12" s="8">
        <v>104</v>
      </c>
      <c r="P12" s="21">
        <f>O12/U12*100</f>
        <v>26.395939086294419</v>
      </c>
      <c r="Q12" s="8">
        <f t="shared" si="0"/>
        <v>373</v>
      </c>
      <c r="R12" s="21">
        <f>Q12/U12*100</f>
        <v>94.670050761421322</v>
      </c>
      <c r="S12" s="8">
        <v>21</v>
      </c>
      <c r="T12" s="21">
        <f>S12/U12*100</f>
        <v>5.3299492385786804</v>
      </c>
      <c r="U12" s="7">
        <f t="shared" si="1"/>
        <v>394</v>
      </c>
      <c r="V12" s="21">
        <f t="shared" si="1"/>
        <v>100</v>
      </c>
      <c r="W12" s="19"/>
      <c r="X12" s="7">
        <v>544</v>
      </c>
      <c r="Y12" s="22">
        <f t="shared" ref="Y12:Y26" si="2">U12/X12*100</f>
        <v>72.42647058823529</v>
      </c>
    </row>
    <row r="13" spans="1:26" ht="24.95" customHeight="1">
      <c r="B13" s="85" t="s">
        <v>33</v>
      </c>
      <c r="C13" s="86"/>
      <c r="D13" s="48">
        <v>173</v>
      </c>
      <c r="E13" s="58" t="s">
        <v>17</v>
      </c>
      <c r="F13" s="29"/>
      <c r="G13" s="9">
        <v>43</v>
      </c>
      <c r="H13" s="21">
        <f t="shared" ref="H13:H26" si="3">G13/U13*100</f>
        <v>10.53921568627451</v>
      </c>
      <c r="I13" s="10">
        <v>127</v>
      </c>
      <c r="J13" s="21">
        <f t="shared" ref="J13:J27" si="4">I13/U13*100</f>
        <v>31.127450980392158</v>
      </c>
      <c r="K13" s="10">
        <v>18</v>
      </c>
      <c r="L13" s="21">
        <f t="shared" ref="L13:L27" si="5">K13/U13*100</f>
        <v>4.4117647058823533</v>
      </c>
      <c r="M13" s="10">
        <v>43</v>
      </c>
      <c r="N13" s="21">
        <f t="shared" ref="N13:N27" si="6">M13/U13*100</f>
        <v>10.53921568627451</v>
      </c>
      <c r="O13" s="10">
        <v>162</v>
      </c>
      <c r="P13" s="21">
        <f t="shared" ref="P13:P27" si="7">O13/U13*100</f>
        <v>39.705882352941174</v>
      </c>
      <c r="Q13" s="10">
        <f t="shared" si="0"/>
        <v>393</v>
      </c>
      <c r="R13" s="21">
        <f t="shared" ref="R13:R27" si="8">Q13/U13*100</f>
        <v>96.32352941176471</v>
      </c>
      <c r="S13" s="10">
        <v>15</v>
      </c>
      <c r="T13" s="21">
        <f t="shared" ref="T13:T27" si="9">S13/U13*100</f>
        <v>3.6764705882352944</v>
      </c>
      <c r="U13" s="9">
        <f t="shared" si="1"/>
        <v>408</v>
      </c>
      <c r="V13" s="60">
        <f t="shared" si="1"/>
        <v>100</v>
      </c>
      <c r="W13" s="23"/>
      <c r="X13" s="11">
        <v>543</v>
      </c>
      <c r="Y13" s="24">
        <f t="shared" si="2"/>
        <v>75.138121546961329</v>
      </c>
    </row>
    <row r="14" spans="1:26" ht="24.95" customHeight="1">
      <c r="B14" s="85" t="s">
        <v>33</v>
      </c>
      <c r="C14" s="86"/>
      <c r="D14" s="48">
        <v>174</v>
      </c>
      <c r="E14" s="58" t="s">
        <v>15</v>
      </c>
      <c r="F14" s="29"/>
      <c r="G14" s="11">
        <v>44</v>
      </c>
      <c r="H14" s="60">
        <f t="shared" si="3"/>
        <v>10.256410256410255</v>
      </c>
      <c r="I14" s="12">
        <v>183</v>
      </c>
      <c r="J14" s="60">
        <f t="shared" si="4"/>
        <v>42.657342657342653</v>
      </c>
      <c r="K14" s="12">
        <v>15</v>
      </c>
      <c r="L14" s="60">
        <f t="shared" si="5"/>
        <v>3.4965034965034967</v>
      </c>
      <c r="M14" s="12">
        <v>30</v>
      </c>
      <c r="N14" s="60">
        <f t="shared" si="6"/>
        <v>6.9930069930069934</v>
      </c>
      <c r="O14" s="12">
        <v>135</v>
      </c>
      <c r="P14" s="60">
        <f t="shared" si="7"/>
        <v>31.46853146853147</v>
      </c>
      <c r="Q14" s="12">
        <f t="shared" si="0"/>
        <v>407</v>
      </c>
      <c r="R14" s="60">
        <f t="shared" si="8"/>
        <v>94.871794871794862</v>
      </c>
      <c r="S14" s="12">
        <v>22</v>
      </c>
      <c r="T14" s="60">
        <f t="shared" si="9"/>
        <v>5.1282051282051277</v>
      </c>
      <c r="U14" s="11">
        <f t="shared" si="1"/>
        <v>429</v>
      </c>
      <c r="V14" s="60">
        <f t="shared" si="1"/>
        <v>99.999999999999986</v>
      </c>
      <c r="W14" s="23"/>
      <c r="X14" s="11">
        <v>556</v>
      </c>
      <c r="Y14" s="24">
        <f t="shared" si="2"/>
        <v>77.158273381294961</v>
      </c>
    </row>
    <row r="15" spans="1:26" ht="24.95" customHeight="1">
      <c r="B15" s="85" t="s">
        <v>33</v>
      </c>
      <c r="C15" s="86"/>
      <c r="D15" s="48">
        <v>174</v>
      </c>
      <c r="E15" s="58" t="s">
        <v>16</v>
      </c>
      <c r="F15" s="29"/>
      <c r="G15" s="9">
        <v>28</v>
      </c>
      <c r="H15" s="60">
        <f t="shared" si="3"/>
        <v>6.9478908188585615</v>
      </c>
      <c r="I15" s="10">
        <v>154</v>
      </c>
      <c r="J15" s="60">
        <f t="shared" si="4"/>
        <v>38.213399503722087</v>
      </c>
      <c r="K15" s="10">
        <v>14</v>
      </c>
      <c r="L15" s="60">
        <f t="shared" si="5"/>
        <v>3.4739454094292808</v>
      </c>
      <c r="M15" s="10">
        <v>43</v>
      </c>
      <c r="N15" s="60">
        <f t="shared" si="6"/>
        <v>10.669975186104217</v>
      </c>
      <c r="O15" s="10">
        <v>144</v>
      </c>
      <c r="P15" s="60">
        <f t="shared" si="7"/>
        <v>35.732009925558309</v>
      </c>
      <c r="Q15" s="10">
        <f t="shared" si="0"/>
        <v>383</v>
      </c>
      <c r="R15" s="60">
        <f t="shared" si="8"/>
        <v>95.037220843672458</v>
      </c>
      <c r="S15" s="10">
        <v>20</v>
      </c>
      <c r="T15" s="60">
        <f t="shared" si="9"/>
        <v>4.9627791563275441</v>
      </c>
      <c r="U15" s="9">
        <f t="shared" si="1"/>
        <v>403</v>
      </c>
      <c r="V15" s="60">
        <f t="shared" si="1"/>
        <v>100</v>
      </c>
      <c r="W15" s="23"/>
      <c r="X15" s="11">
        <v>555</v>
      </c>
      <c r="Y15" s="24">
        <f t="shared" si="2"/>
        <v>72.612612612612608</v>
      </c>
    </row>
    <row r="16" spans="1:26" ht="24.95" customHeight="1">
      <c r="B16" s="85" t="s">
        <v>33</v>
      </c>
      <c r="C16" s="86"/>
      <c r="D16" s="48">
        <v>175</v>
      </c>
      <c r="E16" s="58" t="s">
        <v>15</v>
      </c>
      <c r="F16" s="29"/>
      <c r="G16" s="9">
        <v>75</v>
      </c>
      <c r="H16" s="21">
        <f t="shared" si="3"/>
        <v>16.411378555798688</v>
      </c>
      <c r="I16" s="10">
        <v>161</v>
      </c>
      <c r="J16" s="21">
        <f t="shared" si="4"/>
        <v>35.229759299781179</v>
      </c>
      <c r="K16" s="10">
        <v>15</v>
      </c>
      <c r="L16" s="21">
        <f t="shared" si="5"/>
        <v>3.2822757111597372</v>
      </c>
      <c r="M16" s="10">
        <v>56</v>
      </c>
      <c r="N16" s="21">
        <f t="shared" si="6"/>
        <v>12.253829321663019</v>
      </c>
      <c r="O16" s="10">
        <v>134</v>
      </c>
      <c r="P16" s="21">
        <f t="shared" si="7"/>
        <v>29.321663019693656</v>
      </c>
      <c r="Q16" s="10">
        <f t="shared" si="0"/>
        <v>441</v>
      </c>
      <c r="R16" s="21">
        <f t="shared" si="8"/>
        <v>96.498905908096276</v>
      </c>
      <c r="S16" s="10">
        <v>16</v>
      </c>
      <c r="T16" s="21">
        <f t="shared" si="9"/>
        <v>3.5010940919037199</v>
      </c>
      <c r="U16" s="9">
        <f t="shared" si="1"/>
        <v>457</v>
      </c>
      <c r="V16" s="60">
        <f t="shared" si="1"/>
        <v>100</v>
      </c>
      <c r="W16" s="23"/>
      <c r="X16" s="11">
        <v>602</v>
      </c>
      <c r="Y16" s="24">
        <f t="shared" si="2"/>
        <v>75.913621262458477</v>
      </c>
    </row>
    <row r="17" spans="2:25" ht="24.95" customHeight="1">
      <c r="B17" s="85" t="s">
        <v>33</v>
      </c>
      <c r="C17" s="86"/>
      <c r="D17" s="48">
        <v>175</v>
      </c>
      <c r="E17" s="58" t="s">
        <v>16</v>
      </c>
      <c r="F17" s="29"/>
      <c r="G17" s="11">
        <v>68</v>
      </c>
      <c r="H17" s="21">
        <f t="shared" si="3"/>
        <v>15.212527964205815</v>
      </c>
      <c r="I17" s="12">
        <v>204</v>
      </c>
      <c r="J17" s="21">
        <f t="shared" si="4"/>
        <v>45.63758389261745</v>
      </c>
      <c r="K17" s="12">
        <v>10</v>
      </c>
      <c r="L17" s="21">
        <f t="shared" si="5"/>
        <v>2.2371364653243848</v>
      </c>
      <c r="M17" s="12">
        <v>47</v>
      </c>
      <c r="N17" s="21">
        <f t="shared" si="6"/>
        <v>10.514541387024609</v>
      </c>
      <c r="O17" s="12">
        <v>101</v>
      </c>
      <c r="P17" s="21">
        <f t="shared" si="7"/>
        <v>22.595078299776286</v>
      </c>
      <c r="Q17" s="12">
        <f t="shared" si="0"/>
        <v>430</v>
      </c>
      <c r="R17" s="21">
        <f t="shared" si="8"/>
        <v>96.196868008948542</v>
      </c>
      <c r="S17" s="12">
        <v>17</v>
      </c>
      <c r="T17" s="21">
        <f t="shared" si="9"/>
        <v>3.8031319910514538</v>
      </c>
      <c r="U17" s="11">
        <f t="shared" si="1"/>
        <v>447</v>
      </c>
      <c r="V17" s="60">
        <f t="shared" si="1"/>
        <v>100</v>
      </c>
      <c r="W17" s="23"/>
      <c r="X17" s="11">
        <v>601</v>
      </c>
      <c r="Y17" s="24">
        <f t="shared" si="2"/>
        <v>74.376039933444261</v>
      </c>
    </row>
    <row r="18" spans="2:25" ht="24.95" customHeight="1">
      <c r="B18" s="85" t="s">
        <v>33</v>
      </c>
      <c r="C18" s="86"/>
      <c r="D18" s="48">
        <v>175</v>
      </c>
      <c r="E18" s="58" t="s">
        <v>17</v>
      </c>
      <c r="F18" s="29"/>
      <c r="G18" s="11">
        <v>53</v>
      </c>
      <c r="H18" s="21">
        <f t="shared" si="3"/>
        <v>12.383177570093459</v>
      </c>
      <c r="I18" s="12">
        <v>175</v>
      </c>
      <c r="J18" s="21">
        <f t="shared" si="4"/>
        <v>40.887850467289724</v>
      </c>
      <c r="K18" s="12">
        <v>11</v>
      </c>
      <c r="L18" s="21">
        <f t="shared" si="5"/>
        <v>2.570093457943925</v>
      </c>
      <c r="M18" s="12">
        <v>55</v>
      </c>
      <c r="N18" s="21">
        <f t="shared" si="6"/>
        <v>12.850467289719624</v>
      </c>
      <c r="O18" s="12">
        <v>105</v>
      </c>
      <c r="P18" s="21">
        <f t="shared" si="7"/>
        <v>24.532710280373831</v>
      </c>
      <c r="Q18" s="12">
        <f t="shared" si="0"/>
        <v>399</v>
      </c>
      <c r="R18" s="21">
        <f t="shared" si="8"/>
        <v>93.224299065420553</v>
      </c>
      <c r="S18" s="12">
        <v>29</v>
      </c>
      <c r="T18" s="21">
        <f t="shared" si="9"/>
        <v>6.7757009345794383</v>
      </c>
      <c r="U18" s="11">
        <f t="shared" si="1"/>
        <v>428</v>
      </c>
      <c r="V18" s="60">
        <f t="shared" si="1"/>
        <v>99.999999999999986</v>
      </c>
      <c r="W18" s="23"/>
      <c r="X18" s="11">
        <v>601</v>
      </c>
      <c r="Y18" s="24">
        <f t="shared" si="2"/>
        <v>71.214642262895183</v>
      </c>
    </row>
    <row r="19" spans="2:25" ht="24.95" customHeight="1">
      <c r="B19" s="85" t="s">
        <v>33</v>
      </c>
      <c r="C19" s="86"/>
      <c r="D19" s="48">
        <v>176</v>
      </c>
      <c r="E19" s="58" t="s">
        <v>15</v>
      </c>
      <c r="F19" s="29"/>
      <c r="G19" s="11">
        <v>72</v>
      </c>
      <c r="H19" s="60">
        <f t="shared" si="3"/>
        <v>15.929203539823009</v>
      </c>
      <c r="I19" s="12">
        <v>202</v>
      </c>
      <c r="J19" s="60">
        <f t="shared" si="4"/>
        <v>44.690265486725664</v>
      </c>
      <c r="K19" s="12">
        <v>9</v>
      </c>
      <c r="L19" s="60">
        <f t="shared" si="5"/>
        <v>1.9911504424778761</v>
      </c>
      <c r="M19" s="12">
        <v>69</v>
      </c>
      <c r="N19" s="60">
        <f t="shared" si="6"/>
        <v>15.265486725663715</v>
      </c>
      <c r="O19" s="12">
        <v>73</v>
      </c>
      <c r="P19" s="60">
        <f t="shared" si="7"/>
        <v>16.150442477876105</v>
      </c>
      <c r="Q19" s="12">
        <f t="shared" si="0"/>
        <v>425</v>
      </c>
      <c r="R19" s="60">
        <f t="shared" si="8"/>
        <v>94.026548672566364</v>
      </c>
      <c r="S19" s="12">
        <v>27</v>
      </c>
      <c r="T19" s="60">
        <f t="shared" si="9"/>
        <v>5.9734513274336285</v>
      </c>
      <c r="U19" s="11">
        <f t="shared" si="1"/>
        <v>452</v>
      </c>
      <c r="V19" s="60">
        <f t="shared" si="1"/>
        <v>99.999999999999986</v>
      </c>
      <c r="W19" s="23"/>
      <c r="X19" s="11">
        <v>598</v>
      </c>
      <c r="Y19" s="24">
        <f t="shared" si="2"/>
        <v>75.585284280936463</v>
      </c>
    </row>
    <row r="20" spans="2:25" ht="24.95" customHeight="1">
      <c r="B20" s="85" t="s">
        <v>33</v>
      </c>
      <c r="C20" s="86"/>
      <c r="D20" s="48">
        <v>176</v>
      </c>
      <c r="E20" s="58" t="s">
        <v>16</v>
      </c>
      <c r="F20" s="29"/>
      <c r="G20" s="11">
        <v>75</v>
      </c>
      <c r="H20" s="60">
        <f t="shared" si="3"/>
        <v>17.647058823529413</v>
      </c>
      <c r="I20" s="12">
        <v>203</v>
      </c>
      <c r="J20" s="60">
        <f t="shared" si="4"/>
        <v>47.764705882352942</v>
      </c>
      <c r="K20" s="12">
        <v>7</v>
      </c>
      <c r="L20" s="60">
        <f t="shared" si="5"/>
        <v>1.6470588235294119</v>
      </c>
      <c r="M20" s="12">
        <v>65</v>
      </c>
      <c r="N20" s="60">
        <f t="shared" si="6"/>
        <v>15.294117647058824</v>
      </c>
      <c r="O20" s="12">
        <v>52</v>
      </c>
      <c r="P20" s="60">
        <f t="shared" si="7"/>
        <v>12.23529411764706</v>
      </c>
      <c r="Q20" s="12">
        <f t="shared" si="0"/>
        <v>402</v>
      </c>
      <c r="R20" s="60">
        <f t="shared" si="8"/>
        <v>94.588235294117652</v>
      </c>
      <c r="S20" s="12">
        <v>23</v>
      </c>
      <c r="T20" s="60">
        <f t="shared" si="9"/>
        <v>5.4117647058823524</v>
      </c>
      <c r="U20" s="11">
        <f t="shared" si="1"/>
        <v>425</v>
      </c>
      <c r="V20" s="60">
        <f t="shared" si="1"/>
        <v>100</v>
      </c>
      <c r="W20" s="23"/>
      <c r="X20" s="11">
        <v>597</v>
      </c>
      <c r="Y20" s="24">
        <f t="shared" si="2"/>
        <v>71.189279731993309</v>
      </c>
    </row>
    <row r="21" spans="2:25" ht="24.95" customHeight="1">
      <c r="B21" s="85" t="s">
        <v>33</v>
      </c>
      <c r="C21" s="86"/>
      <c r="D21" s="48">
        <v>176</v>
      </c>
      <c r="E21" s="58" t="s">
        <v>17</v>
      </c>
      <c r="F21" s="29"/>
      <c r="G21" s="11">
        <v>81</v>
      </c>
      <c r="H21" s="60">
        <f t="shared" si="3"/>
        <v>18.837209302325579</v>
      </c>
      <c r="I21" s="12">
        <v>186</v>
      </c>
      <c r="J21" s="60">
        <f t="shared" si="4"/>
        <v>43.255813953488371</v>
      </c>
      <c r="K21" s="12">
        <v>11</v>
      </c>
      <c r="L21" s="60">
        <f t="shared" si="5"/>
        <v>2.558139534883721</v>
      </c>
      <c r="M21" s="12">
        <v>62</v>
      </c>
      <c r="N21" s="60">
        <f t="shared" si="6"/>
        <v>14.418604651162791</v>
      </c>
      <c r="O21" s="12">
        <v>72</v>
      </c>
      <c r="P21" s="60">
        <f t="shared" si="7"/>
        <v>16.744186046511629</v>
      </c>
      <c r="Q21" s="12">
        <f t="shared" si="0"/>
        <v>412</v>
      </c>
      <c r="R21" s="60">
        <f t="shared" si="8"/>
        <v>95.813953488372093</v>
      </c>
      <c r="S21" s="12">
        <v>18</v>
      </c>
      <c r="T21" s="60">
        <f t="shared" si="9"/>
        <v>4.1860465116279073</v>
      </c>
      <c r="U21" s="11">
        <f t="shared" si="1"/>
        <v>430</v>
      </c>
      <c r="V21" s="60">
        <f t="shared" si="1"/>
        <v>100</v>
      </c>
      <c r="W21" s="23"/>
      <c r="X21" s="11">
        <v>597</v>
      </c>
      <c r="Y21" s="24">
        <f t="shared" si="2"/>
        <v>72.026800670016755</v>
      </c>
    </row>
    <row r="22" spans="2:25" ht="24.95" customHeight="1">
      <c r="B22" s="85" t="s">
        <v>33</v>
      </c>
      <c r="C22" s="86"/>
      <c r="D22" s="48">
        <v>177</v>
      </c>
      <c r="E22" s="58" t="s">
        <v>15</v>
      </c>
      <c r="F22" s="29"/>
      <c r="G22" s="11">
        <v>75</v>
      </c>
      <c r="H22" s="60">
        <f t="shared" si="3"/>
        <v>18.564356435643564</v>
      </c>
      <c r="I22" s="12">
        <v>177</v>
      </c>
      <c r="J22" s="60">
        <f t="shared" si="4"/>
        <v>43.811881188118811</v>
      </c>
      <c r="K22" s="12">
        <v>15</v>
      </c>
      <c r="L22" s="60">
        <f t="shared" si="5"/>
        <v>3.7128712871287126</v>
      </c>
      <c r="M22" s="12">
        <v>45</v>
      </c>
      <c r="N22" s="60">
        <f t="shared" si="6"/>
        <v>11.138613861386139</v>
      </c>
      <c r="O22" s="12">
        <v>80</v>
      </c>
      <c r="P22" s="60">
        <f t="shared" si="7"/>
        <v>19.801980198019802</v>
      </c>
      <c r="Q22" s="12">
        <f t="shared" si="0"/>
        <v>392</v>
      </c>
      <c r="R22" s="60">
        <f t="shared" si="8"/>
        <v>97.029702970297024</v>
      </c>
      <c r="S22" s="12">
        <v>12</v>
      </c>
      <c r="T22" s="60">
        <f t="shared" si="9"/>
        <v>2.9702970297029703</v>
      </c>
      <c r="U22" s="11">
        <f t="shared" si="1"/>
        <v>404</v>
      </c>
      <c r="V22" s="60">
        <f t="shared" si="1"/>
        <v>100</v>
      </c>
      <c r="W22" s="23"/>
      <c r="X22" s="11">
        <v>524</v>
      </c>
      <c r="Y22" s="24">
        <f t="shared" si="2"/>
        <v>77.099236641221367</v>
      </c>
    </row>
    <row r="23" spans="2:25" ht="24.95" customHeight="1">
      <c r="B23" s="85" t="s">
        <v>33</v>
      </c>
      <c r="C23" s="86"/>
      <c r="D23" s="48">
        <v>177</v>
      </c>
      <c r="E23" s="58" t="s">
        <v>16</v>
      </c>
      <c r="F23" s="29"/>
      <c r="G23" s="11">
        <v>64</v>
      </c>
      <c r="H23" s="60">
        <f>G23/U23*100</f>
        <v>15.88089330024814</v>
      </c>
      <c r="I23" s="12">
        <v>161</v>
      </c>
      <c r="J23" s="60">
        <f t="shared" si="4"/>
        <v>39.950372208436725</v>
      </c>
      <c r="K23" s="12">
        <v>11</v>
      </c>
      <c r="L23" s="60">
        <f t="shared" si="5"/>
        <v>2.7295285359801489</v>
      </c>
      <c r="M23" s="12">
        <v>61</v>
      </c>
      <c r="N23" s="60">
        <f t="shared" si="6"/>
        <v>15.136476426799009</v>
      </c>
      <c r="O23" s="12">
        <v>91</v>
      </c>
      <c r="P23" s="60">
        <f t="shared" si="7"/>
        <v>22.58064516129032</v>
      </c>
      <c r="Q23" s="12">
        <f t="shared" si="0"/>
        <v>388</v>
      </c>
      <c r="R23" s="60">
        <f t="shared" si="8"/>
        <v>96.277915632754343</v>
      </c>
      <c r="S23" s="12">
        <v>15</v>
      </c>
      <c r="T23" s="60">
        <f t="shared" si="9"/>
        <v>3.7220843672456572</v>
      </c>
      <c r="U23" s="11">
        <f t="shared" si="1"/>
        <v>403</v>
      </c>
      <c r="V23" s="60">
        <f t="shared" si="1"/>
        <v>100</v>
      </c>
      <c r="W23" s="23"/>
      <c r="X23" s="11">
        <v>524</v>
      </c>
      <c r="Y23" s="24">
        <f t="shared" si="2"/>
        <v>76.908396946564878</v>
      </c>
    </row>
    <row r="24" spans="2:25" ht="24.95" customHeight="1">
      <c r="B24" s="85" t="s">
        <v>33</v>
      </c>
      <c r="C24" s="86"/>
      <c r="D24" s="48">
        <v>177</v>
      </c>
      <c r="E24" s="58" t="s">
        <v>17</v>
      </c>
      <c r="F24" s="29"/>
      <c r="G24" s="11">
        <v>49</v>
      </c>
      <c r="H24" s="60">
        <f t="shared" si="3"/>
        <v>11.922141119221411</v>
      </c>
      <c r="I24" s="12">
        <v>170</v>
      </c>
      <c r="J24" s="60">
        <f t="shared" si="4"/>
        <v>41.362530413625301</v>
      </c>
      <c r="K24" s="12">
        <v>17</v>
      </c>
      <c r="L24" s="60">
        <f t="shared" si="5"/>
        <v>4.1362530413625302</v>
      </c>
      <c r="M24" s="12">
        <v>49</v>
      </c>
      <c r="N24" s="60">
        <f t="shared" si="6"/>
        <v>11.922141119221411</v>
      </c>
      <c r="O24" s="12">
        <v>112</v>
      </c>
      <c r="P24" s="60">
        <f t="shared" si="7"/>
        <v>27.250608272506081</v>
      </c>
      <c r="Q24" s="12">
        <f t="shared" si="0"/>
        <v>397</v>
      </c>
      <c r="R24" s="60">
        <f t="shared" si="8"/>
        <v>96.593673965936745</v>
      </c>
      <c r="S24" s="12">
        <v>14</v>
      </c>
      <c r="T24" s="60">
        <f t="shared" si="9"/>
        <v>3.4063260340632602</v>
      </c>
      <c r="U24" s="11">
        <f t="shared" si="1"/>
        <v>411</v>
      </c>
      <c r="V24" s="60">
        <f t="shared" si="1"/>
        <v>100</v>
      </c>
      <c r="W24" s="23"/>
      <c r="X24" s="11">
        <v>524</v>
      </c>
      <c r="Y24" s="24">
        <f t="shared" si="2"/>
        <v>78.435114503816791</v>
      </c>
    </row>
    <row r="25" spans="2:25" ht="24.95" customHeight="1">
      <c r="B25" s="85" t="s">
        <v>33</v>
      </c>
      <c r="C25" s="86"/>
      <c r="D25" s="48">
        <v>180</v>
      </c>
      <c r="E25" s="58" t="s">
        <v>15</v>
      </c>
      <c r="F25" s="29"/>
      <c r="G25" s="11">
        <v>203</v>
      </c>
      <c r="H25" s="60">
        <f t="shared" si="3"/>
        <v>40.277777777777779</v>
      </c>
      <c r="I25" s="12">
        <v>219</v>
      </c>
      <c r="J25" s="60">
        <f t="shared" si="4"/>
        <v>43.452380952380956</v>
      </c>
      <c r="K25" s="12">
        <v>7</v>
      </c>
      <c r="L25" s="60">
        <f t="shared" si="5"/>
        <v>1.3888888888888888</v>
      </c>
      <c r="M25" s="12">
        <v>17</v>
      </c>
      <c r="N25" s="60">
        <f t="shared" si="6"/>
        <v>3.373015873015873</v>
      </c>
      <c r="O25" s="12">
        <v>45</v>
      </c>
      <c r="P25" s="60">
        <f t="shared" si="7"/>
        <v>8.9285714285714288</v>
      </c>
      <c r="Q25" s="12">
        <f t="shared" si="0"/>
        <v>491</v>
      </c>
      <c r="R25" s="60">
        <f t="shared" si="8"/>
        <v>97.420634920634924</v>
      </c>
      <c r="S25" s="12">
        <v>13</v>
      </c>
      <c r="T25" s="60">
        <f t="shared" si="9"/>
        <v>2.5793650793650791</v>
      </c>
      <c r="U25" s="11">
        <f t="shared" si="1"/>
        <v>504</v>
      </c>
      <c r="V25" s="60">
        <f t="shared" si="1"/>
        <v>100</v>
      </c>
      <c r="W25" s="23"/>
      <c r="X25" s="11">
        <v>574</v>
      </c>
      <c r="Y25" s="24">
        <f t="shared" si="2"/>
        <v>87.804878048780495</v>
      </c>
    </row>
    <row r="26" spans="2:25" ht="24.95" customHeight="1">
      <c r="B26" s="85" t="s">
        <v>33</v>
      </c>
      <c r="C26" s="86"/>
      <c r="D26" s="48">
        <v>180</v>
      </c>
      <c r="E26" s="58" t="s">
        <v>16</v>
      </c>
      <c r="F26" s="29"/>
      <c r="G26" s="11">
        <v>193</v>
      </c>
      <c r="H26" s="60">
        <f t="shared" si="3"/>
        <v>39.227642276422763</v>
      </c>
      <c r="I26" s="12">
        <v>237</v>
      </c>
      <c r="J26" s="60">
        <f t="shared" si="4"/>
        <v>48.170731707317074</v>
      </c>
      <c r="K26" s="12">
        <v>13</v>
      </c>
      <c r="L26" s="60">
        <f t="shared" si="5"/>
        <v>2.6422764227642279</v>
      </c>
      <c r="M26" s="12">
        <v>12</v>
      </c>
      <c r="N26" s="60">
        <f t="shared" si="6"/>
        <v>2.4390243902439024</v>
      </c>
      <c r="O26" s="12">
        <v>23</v>
      </c>
      <c r="P26" s="60">
        <f t="shared" si="7"/>
        <v>4.6747967479674797</v>
      </c>
      <c r="Q26" s="12">
        <f t="shared" si="0"/>
        <v>478</v>
      </c>
      <c r="R26" s="60">
        <f t="shared" si="8"/>
        <v>97.154471544715449</v>
      </c>
      <c r="S26" s="12">
        <v>14</v>
      </c>
      <c r="T26" s="60">
        <f t="shared" si="9"/>
        <v>2.8455284552845526</v>
      </c>
      <c r="U26" s="11">
        <f t="shared" si="1"/>
        <v>492</v>
      </c>
      <c r="V26" s="60">
        <f t="shared" si="1"/>
        <v>100</v>
      </c>
      <c r="W26" s="23"/>
      <c r="X26" s="11">
        <v>573</v>
      </c>
      <c r="Y26" s="24">
        <f t="shared" si="2"/>
        <v>85.863874345549746</v>
      </c>
    </row>
    <row r="27" spans="2:25" ht="24.95" customHeight="1" thickBot="1">
      <c r="B27" s="92" t="s">
        <v>33</v>
      </c>
      <c r="C27" s="93"/>
      <c r="D27" s="49">
        <v>180</v>
      </c>
      <c r="E27" s="59" t="s">
        <v>17</v>
      </c>
      <c r="F27" s="29"/>
      <c r="G27" s="13">
        <v>138</v>
      </c>
      <c r="H27" s="25">
        <f>G27/U27*100</f>
        <v>28.105906313645622</v>
      </c>
      <c r="I27" s="14">
        <v>271</v>
      </c>
      <c r="J27" s="25">
        <f t="shared" si="4"/>
        <v>55.193482688391036</v>
      </c>
      <c r="K27" s="14">
        <v>15</v>
      </c>
      <c r="L27" s="25">
        <f t="shared" si="5"/>
        <v>3.0549898167006111</v>
      </c>
      <c r="M27" s="14">
        <v>8</v>
      </c>
      <c r="N27" s="25">
        <f t="shared" si="6"/>
        <v>1.6293279022403258</v>
      </c>
      <c r="O27" s="14">
        <v>42</v>
      </c>
      <c r="P27" s="25">
        <f t="shared" si="7"/>
        <v>8.5539714867617107</v>
      </c>
      <c r="Q27" s="15">
        <f t="shared" si="0"/>
        <v>474</v>
      </c>
      <c r="R27" s="25">
        <f t="shared" si="8"/>
        <v>96.537678207739305</v>
      </c>
      <c r="S27" s="14">
        <v>17</v>
      </c>
      <c r="T27" s="25">
        <f t="shared" si="9"/>
        <v>3.4623217922606928</v>
      </c>
      <c r="U27" s="16">
        <f t="shared" ref="U27:V27" si="10">SUM(Q27,S27)</f>
        <v>491</v>
      </c>
      <c r="V27" s="64">
        <f t="shared" si="10"/>
        <v>100</v>
      </c>
      <c r="W27" s="23"/>
      <c r="X27" s="13">
        <v>573</v>
      </c>
      <c r="Y27" s="26">
        <f>U27/X27*100</f>
        <v>85.689354275741721</v>
      </c>
    </row>
    <row r="28" spans="2:25" ht="5.0999999999999996" customHeight="1">
      <c r="B28" s="17" t="s">
        <v>9</v>
      </c>
      <c r="C28" s="17"/>
      <c r="D28" s="17"/>
      <c r="E28" s="17"/>
      <c r="F28" s="27"/>
      <c r="G28" s="17"/>
      <c r="H28" s="61"/>
      <c r="I28" s="17"/>
      <c r="J28" s="62"/>
      <c r="K28" s="17"/>
      <c r="L28" s="61"/>
      <c r="M28" s="17"/>
      <c r="N28" s="61"/>
      <c r="O28" s="17"/>
      <c r="P28" s="61"/>
      <c r="Q28" s="17"/>
      <c r="R28" s="61"/>
      <c r="S28" s="17"/>
      <c r="T28" s="61"/>
      <c r="U28" s="17"/>
      <c r="V28" s="61"/>
      <c r="W28" s="27"/>
      <c r="X28" s="17"/>
      <c r="Y28" s="27"/>
    </row>
    <row r="29" spans="2:25" ht="5.0999999999999996" customHeight="1" thickBot="1">
      <c r="B29" s="17"/>
      <c r="C29" s="17"/>
      <c r="D29" s="17"/>
      <c r="E29" s="17"/>
      <c r="F29" s="27"/>
      <c r="G29" s="17"/>
      <c r="H29" s="61"/>
      <c r="I29" s="17"/>
      <c r="J29" s="61"/>
      <c r="K29" s="17"/>
      <c r="L29" s="61"/>
      <c r="M29" s="17"/>
      <c r="N29" s="61"/>
      <c r="O29" s="17"/>
      <c r="P29" s="61"/>
      <c r="Q29" s="17"/>
      <c r="R29" s="61"/>
      <c r="S29" s="17"/>
      <c r="T29" s="61"/>
      <c r="U29" s="17"/>
      <c r="V29" s="61"/>
      <c r="W29" s="27"/>
      <c r="X29" s="17"/>
      <c r="Y29" s="27"/>
    </row>
    <row r="30" spans="2:25" ht="24.95" customHeight="1" thickTop="1" thickBot="1">
      <c r="B30" s="94" t="s">
        <v>12</v>
      </c>
      <c r="C30" s="95"/>
      <c r="D30" s="95"/>
      <c r="E30" s="96"/>
      <c r="F30" s="43"/>
      <c r="G30" s="44">
        <f>SUM(G11:G29)</f>
        <v>1389</v>
      </c>
      <c r="H30" s="45">
        <f>G30/U30*100</f>
        <v>18.722199757379702</v>
      </c>
      <c r="I30" s="46">
        <f>SUM(I11:I29)</f>
        <v>3145</v>
      </c>
      <c r="J30" s="45">
        <f>I30/U30*100</f>
        <v>42.391157837983556</v>
      </c>
      <c r="K30" s="46">
        <f>SUM(K11:K29)</f>
        <v>208</v>
      </c>
      <c r="L30" s="45">
        <f>K30/U30*100</f>
        <v>2.8036123466774496</v>
      </c>
      <c r="M30" s="46">
        <f>SUM(M11:M29)</f>
        <v>755</v>
      </c>
      <c r="N30" s="45">
        <f>M30/U30*100</f>
        <v>10.176573662218628</v>
      </c>
      <c r="O30" s="46">
        <f>SUM(O11:O29)</f>
        <v>1616</v>
      </c>
      <c r="P30" s="45">
        <f>O30/U30*100</f>
        <v>21.781911308801725</v>
      </c>
      <c r="Q30" s="46">
        <f>SUM(Q11:Q29)</f>
        <v>7113</v>
      </c>
      <c r="R30" s="45">
        <f>Q30/U30*100</f>
        <v>95.875454913061063</v>
      </c>
      <c r="S30" s="46">
        <f>SUM(S11:S29)</f>
        <v>306</v>
      </c>
      <c r="T30" s="45">
        <f>S30/U30*100</f>
        <v>4.12454508693894</v>
      </c>
      <c r="U30" s="46">
        <f>SUM(U11:U29)</f>
        <v>7419</v>
      </c>
      <c r="V30" s="47">
        <f>SUM(R30,T30)</f>
        <v>100</v>
      </c>
      <c r="W30" s="30"/>
      <c r="X30" s="44">
        <f>SUM(X9:X27)</f>
        <v>9630</v>
      </c>
      <c r="Y30" s="47">
        <f>U30/X30*100</f>
        <v>77.040498442367607</v>
      </c>
    </row>
    <row r="31" spans="2:25" ht="15.75" thickTop="1">
      <c r="B31" s="3"/>
      <c r="C31" s="3"/>
      <c r="D31" s="3"/>
      <c r="E31" s="3"/>
    </row>
    <row r="32" spans="2:25" ht="18" thickBot="1">
      <c r="B32" s="31" t="s">
        <v>10</v>
      </c>
      <c r="C32" s="32"/>
      <c r="D32" s="32"/>
      <c r="E32" s="32"/>
      <c r="G32" s="36">
        <v>6</v>
      </c>
    </row>
    <row r="33" spans="2:7" ht="18" thickTop="1">
      <c r="B33" s="33" t="s">
        <v>11</v>
      </c>
      <c r="C33" s="34"/>
      <c r="D33" s="34"/>
      <c r="E33" s="34"/>
      <c r="G33" s="35">
        <f>COUNTA(D11:D27)</f>
        <v>17</v>
      </c>
    </row>
    <row r="34" spans="2:7">
      <c r="B34" s="3"/>
      <c r="C34" s="3"/>
      <c r="D34" s="3"/>
      <c r="E34" s="3"/>
    </row>
    <row r="35" spans="2:7">
      <c r="B35" s="3"/>
      <c r="C35" s="3"/>
      <c r="D35" s="3"/>
      <c r="E35" s="3"/>
    </row>
  </sheetData>
  <mergeCells count="33">
    <mergeCell ref="B30:E30"/>
    <mergeCell ref="B24:C24"/>
    <mergeCell ref="B25:C25"/>
    <mergeCell ref="B26:C26"/>
    <mergeCell ref="B27:C27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11:C11"/>
    <mergeCell ref="B2:Y2"/>
    <mergeCell ref="B3:Y3"/>
    <mergeCell ref="B5:Y5"/>
    <mergeCell ref="Q7:Y7"/>
    <mergeCell ref="B8:C9"/>
    <mergeCell ref="D8:D9"/>
    <mergeCell ref="E8:E9"/>
    <mergeCell ref="Q8:Q9"/>
    <mergeCell ref="R8:R9"/>
    <mergeCell ref="S8:S9"/>
    <mergeCell ref="T8:T9"/>
    <mergeCell ref="U8:U9"/>
    <mergeCell ref="V8:V9"/>
    <mergeCell ref="X8:X9"/>
    <mergeCell ref="Y8:Y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Z31"/>
  <sheetViews>
    <sheetView showWhiteSpace="0" topLeftCell="A14" zoomScale="110" zoomScaleNormal="110" workbookViewId="0">
      <selection activeCell="X24" sqref="X24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6.57031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3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32"/>
    </row>
    <row r="3" spans="1:26">
      <c r="A3" s="32"/>
      <c r="B3" s="72" t="s">
        <v>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32"/>
    </row>
    <row r="4" spans="1:2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3" customHeight="1">
      <c r="A5" s="32"/>
      <c r="B5" s="73" t="s">
        <v>45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32"/>
    </row>
    <row r="6" spans="1:26" ht="24.95" customHeight="1" thickBot="1">
      <c r="A6" s="5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3"/>
    </row>
    <row r="7" spans="1:26" ht="16.5" thickTop="1" thickBot="1">
      <c r="Q7" s="75" t="s">
        <v>22</v>
      </c>
      <c r="R7" s="75"/>
      <c r="S7" s="75"/>
      <c r="T7" s="75"/>
      <c r="U7" s="75"/>
      <c r="V7" s="75"/>
      <c r="W7" s="75"/>
      <c r="X7" s="75"/>
      <c r="Y7" s="75"/>
    </row>
    <row r="8" spans="1:26" ht="24.95" customHeight="1">
      <c r="B8" s="76" t="s">
        <v>24</v>
      </c>
      <c r="C8" s="77"/>
      <c r="D8" s="77" t="s">
        <v>14</v>
      </c>
      <c r="E8" s="81" t="s">
        <v>13</v>
      </c>
      <c r="F8" s="2"/>
      <c r="G8" s="37"/>
      <c r="H8" s="38"/>
      <c r="I8" s="39"/>
      <c r="J8" s="38"/>
      <c r="K8" s="39"/>
      <c r="L8" s="38"/>
      <c r="M8" s="39"/>
      <c r="N8" s="38"/>
      <c r="O8" s="39"/>
      <c r="P8" s="38"/>
      <c r="Q8" s="83" t="s">
        <v>1</v>
      </c>
      <c r="R8" s="67" t="s">
        <v>5</v>
      </c>
      <c r="S8" s="83" t="s">
        <v>2</v>
      </c>
      <c r="T8" s="67" t="s">
        <v>5</v>
      </c>
      <c r="U8" s="87" t="s">
        <v>4</v>
      </c>
      <c r="V8" s="67" t="s">
        <v>5</v>
      </c>
      <c r="W8" s="4"/>
      <c r="X8" s="87" t="s">
        <v>3</v>
      </c>
      <c r="Y8" s="67" t="s">
        <v>8</v>
      </c>
      <c r="Z8" s="1"/>
    </row>
    <row r="9" spans="1:26" ht="24.95" customHeight="1" thickBot="1">
      <c r="B9" s="78"/>
      <c r="C9" s="79"/>
      <c r="D9" s="80"/>
      <c r="E9" s="82"/>
      <c r="F9" s="2"/>
      <c r="G9" s="52" t="s">
        <v>6</v>
      </c>
      <c r="H9" s="41" t="s">
        <v>5</v>
      </c>
      <c r="I9" s="42" t="s">
        <v>6</v>
      </c>
      <c r="J9" s="41" t="s">
        <v>5</v>
      </c>
      <c r="K9" s="42" t="s">
        <v>6</v>
      </c>
      <c r="L9" s="41" t="s">
        <v>5</v>
      </c>
      <c r="M9" s="42" t="s">
        <v>6</v>
      </c>
      <c r="N9" s="41" t="s">
        <v>5</v>
      </c>
      <c r="O9" s="42" t="s">
        <v>6</v>
      </c>
      <c r="P9" s="41" t="s">
        <v>5</v>
      </c>
      <c r="Q9" s="84"/>
      <c r="R9" s="68"/>
      <c r="S9" s="84"/>
      <c r="T9" s="68"/>
      <c r="U9" s="88"/>
      <c r="V9" s="89"/>
      <c r="W9" s="4"/>
      <c r="X9" s="88"/>
      <c r="Y9" s="6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24.95" customHeight="1">
      <c r="B11" s="69" t="s">
        <v>46</v>
      </c>
      <c r="C11" s="70"/>
      <c r="D11" s="50">
        <v>158</v>
      </c>
      <c r="E11" s="56" t="s">
        <v>15</v>
      </c>
      <c r="F11" s="28"/>
      <c r="G11" s="5">
        <v>165</v>
      </c>
      <c r="H11" s="18">
        <f>G11/U11*100</f>
        <v>25.03793626707132</v>
      </c>
      <c r="I11" s="6">
        <v>291</v>
      </c>
      <c r="J11" s="18">
        <f>I11/U11*100</f>
        <v>44.15781487101669</v>
      </c>
      <c r="K11" s="6">
        <v>52</v>
      </c>
      <c r="L11" s="18">
        <f>K11/U11*100</f>
        <v>7.8907435508345971</v>
      </c>
      <c r="M11" s="6">
        <v>90</v>
      </c>
      <c r="N11" s="18">
        <f>M11/U11*100</f>
        <v>13.657056145675265</v>
      </c>
      <c r="O11" s="6">
        <v>33</v>
      </c>
      <c r="P11" s="18">
        <f>O11/U11*100</f>
        <v>5.0075872534142638</v>
      </c>
      <c r="Q11" s="6">
        <f t="shared" ref="Q11:Q23" si="0">SUM(G11,I11,K11,M11,O11)</f>
        <v>631</v>
      </c>
      <c r="R11" s="18">
        <f>Q11/U11*100</f>
        <v>95.751138088012141</v>
      </c>
      <c r="S11" s="6">
        <v>28</v>
      </c>
      <c r="T11" s="18">
        <f>S11/U11*100</f>
        <v>4.2488619119878601</v>
      </c>
      <c r="U11" s="5">
        <f t="shared" ref="U11:V22" si="1">SUM(Q11,S11)</f>
        <v>659</v>
      </c>
      <c r="V11" s="63">
        <f t="shared" si="1"/>
        <v>100</v>
      </c>
      <c r="W11" s="19"/>
      <c r="X11" s="5">
        <v>741</v>
      </c>
      <c r="Y11" s="20">
        <f>U11/X11*100</f>
        <v>88.933873144399456</v>
      </c>
    </row>
    <row r="12" spans="1:26" ht="24.95" customHeight="1">
      <c r="B12" s="90" t="s">
        <v>46</v>
      </c>
      <c r="C12" s="91"/>
      <c r="D12" s="51">
        <v>165</v>
      </c>
      <c r="E12" s="57" t="s">
        <v>15</v>
      </c>
      <c r="F12" s="28"/>
      <c r="G12" s="7">
        <v>3</v>
      </c>
      <c r="H12" s="21">
        <f>G12/U12*100</f>
        <v>1.3392857142857142</v>
      </c>
      <c r="I12" s="8">
        <v>215</v>
      </c>
      <c r="J12" s="21">
        <f>I12/U12*100</f>
        <v>95.982142857142861</v>
      </c>
      <c r="K12" s="8">
        <v>0</v>
      </c>
      <c r="L12" s="21">
        <f>K12/U12*100</f>
        <v>0</v>
      </c>
      <c r="M12" s="8">
        <v>4</v>
      </c>
      <c r="N12" s="21">
        <f>M12/U12*100</f>
        <v>1.7857142857142856</v>
      </c>
      <c r="O12" s="8">
        <v>0</v>
      </c>
      <c r="P12" s="21">
        <f>O12/U12*100</f>
        <v>0</v>
      </c>
      <c r="Q12" s="8">
        <f t="shared" si="0"/>
        <v>222</v>
      </c>
      <c r="R12" s="21">
        <f>Q12/U12*100</f>
        <v>99.107142857142861</v>
      </c>
      <c r="S12" s="8">
        <v>2</v>
      </c>
      <c r="T12" s="21">
        <f>S12/U12*100</f>
        <v>0.89285714285714279</v>
      </c>
      <c r="U12" s="7">
        <f t="shared" si="1"/>
        <v>224</v>
      </c>
      <c r="V12" s="21">
        <f t="shared" si="1"/>
        <v>100</v>
      </c>
      <c r="W12" s="19"/>
      <c r="X12" s="7">
        <v>238</v>
      </c>
      <c r="Y12" s="22">
        <f t="shared" ref="Y12:Y22" si="2">U12/X12*100</f>
        <v>94.117647058823522</v>
      </c>
    </row>
    <row r="13" spans="1:26" ht="24.95" customHeight="1">
      <c r="B13" s="85" t="s">
        <v>46</v>
      </c>
      <c r="C13" s="86"/>
      <c r="D13" s="48">
        <v>166</v>
      </c>
      <c r="E13" s="58" t="s">
        <v>15</v>
      </c>
      <c r="F13" s="29"/>
      <c r="G13" s="9">
        <v>204</v>
      </c>
      <c r="H13" s="21">
        <f t="shared" ref="H13:H22" si="3">G13/U13*100</f>
        <v>37.847866419294988</v>
      </c>
      <c r="I13" s="10">
        <v>299</v>
      </c>
      <c r="J13" s="21">
        <f t="shared" ref="J13:J23" si="4">I13/U13*100</f>
        <v>55.473098330241186</v>
      </c>
      <c r="K13" s="10">
        <v>2</v>
      </c>
      <c r="L13" s="21">
        <f t="shared" ref="L13:L23" si="5">K13/U13*100</f>
        <v>0.3710575139146568</v>
      </c>
      <c r="M13" s="10">
        <v>1</v>
      </c>
      <c r="N13" s="21">
        <f t="shared" ref="N13:N23" si="6">M13/U13*100</f>
        <v>0.1855287569573284</v>
      </c>
      <c r="O13" s="10">
        <v>25</v>
      </c>
      <c r="P13" s="21">
        <f t="shared" ref="P13:P23" si="7">O13/U13*100</f>
        <v>4.6382189239332092</v>
      </c>
      <c r="Q13" s="10">
        <f t="shared" si="0"/>
        <v>531</v>
      </c>
      <c r="R13" s="21">
        <f t="shared" ref="R13:R23" si="8">Q13/U13*100</f>
        <v>98.515769944341372</v>
      </c>
      <c r="S13" s="10">
        <v>8</v>
      </c>
      <c r="T13" s="21">
        <f t="shared" ref="T13:T23" si="9">S13/U13*100</f>
        <v>1.4842300556586272</v>
      </c>
      <c r="U13" s="9">
        <f t="shared" si="1"/>
        <v>539</v>
      </c>
      <c r="V13" s="60">
        <f t="shared" si="1"/>
        <v>100</v>
      </c>
      <c r="W13" s="23"/>
      <c r="X13" s="11">
        <v>609</v>
      </c>
      <c r="Y13" s="24">
        <f t="shared" si="2"/>
        <v>88.505747126436788</v>
      </c>
    </row>
    <row r="14" spans="1:26" ht="24.95" customHeight="1">
      <c r="B14" s="85" t="s">
        <v>46</v>
      </c>
      <c r="C14" s="86"/>
      <c r="D14" s="48">
        <v>166</v>
      </c>
      <c r="E14" s="58" t="s">
        <v>16</v>
      </c>
      <c r="F14" s="29"/>
      <c r="G14" s="11">
        <v>245</v>
      </c>
      <c r="H14" s="60">
        <f t="shared" si="3"/>
        <v>45.539033457249076</v>
      </c>
      <c r="I14" s="12">
        <v>265</v>
      </c>
      <c r="J14" s="60">
        <f t="shared" si="4"/>
        <v>49.256505576208177</v>
      </c>
      <c r="K14" s="12">
        <v>9</v>
      </c>
      <c r="L14" s="60">
        <f t="shared" si="5"/>
        <v>1.6728624535315983</v>
      </c>
      <c r="M14" s="12">
        <v>0</v>
      </c>
      <c r="N14" s="60">
        <f t="shared" si="6"/>
        <v>0</v>
      </c>
      <c r="O14" s="12">
        <v>15</v>
      </c>
      <c r="P14" s="60">
        <f t="shared" si="7"/>
        <v>2.7881040892193307</v>
      </c>
      <c r="Q14" s="12">
        <f t="shared" si="0"/>
        <v>534</v>
      </c>
      <c r="R14" s="60">
        <f t="shared" si="8"/>
        <v>99.25650557620817</v>
      </c>
      <c r="S14" s="12">
        <v>4</v>
      </c>
      <c r="T14" s="60">
        <f t="shared" si="9"/>
        <v>0.74349442379182151</v>
      </c>
      <c r="U14" s="11">
        <f t="shared" si="1"/>
        <v>538</v>
      </c>
      <c r="V14" s="60">
        <f t="shared" si="1"/>
        <v>99.999999999999986</v>
      </c>
      <c r="W14" s="23"/>
      <c r="X14" s="11">
        <v>609</v>
      </c>
      <c r="Y14" s="24">
        <f t="shared" si="2"/>
        <v>88.341543513957305</v>
      </c>
    </row>
    <row r="15" spans="1:26" ht="24.95" customHeight="1">
      <c r="B15" s="85" t="s">
        <v>46</v>
      </c>
      <c r="C15" s="86"/>
      <c r="D15" s="48">
        <v>166</v>
      </c>
      <c r="E15" s="58" t="s">
        <v>17</v>
      </c>
      <c r="F15" s="29"/>
      <c r="G15" s="9">
        <v>205</v>
      </c>
      <c r="H15" s="60">
        <f t="shared" si="3"/>
        <v>38.606403013182671</v>
      </c>
      <c r="I15" s="10">
        <v>297</v>
      </c>
      <c r="J15" s="60">
        <f t="shared" si="4"/>
        <v>55.932203389830505</v>
      </c>
      <c r="K15" s="10">
        <v>1</v>
      </c>
      <c r="L15" s="60">
        <f t="shared" si="5"/>
        <v>0.18832391713747645</v>
      </c>
      <c r="M15" s="10">
        <v>2</v>
      </c>
      <c r="N15" s="60">
        <f t="shared" si="6"/>
        <v>0.37664783427495291</v>
      </c>
      <c r="O15" s="10">
        <v>21</v>
      </c>
      <c r="P15" s="60">
        <f t="shared" si="7"/>
        <v>3.9548022598870061</v>
      </c>
      <c r="Q15" s="10">
        <f t="shared" si="0"/>
        <v>526</v>
      </c>
      <c r="R15" s="60">
        <f t="shared" si="8"/>
        <v>99.058380414312623</v>
      </c>
      <c r="S15" s="10">
        <v>5</v>
      </c>
      <c r="T15" s="60">
        <f t="shared" si="9"/>
        <v>0.94161958568738224</v>
      </c>
      <c r="U15" s="9">
        <f t="shared" si="1"/>
        <v>531</v>
      </c>
      <c r="V15" s="60">
        <f t="shared" si="1"/>
        <v>100</v>
      </c>
      <c r="W15" s="23"/>
      <c r="X15" s="11">
        <v>608</v>
      </c>
      <c r="Y15" s="24">
        <f t="shared" si="2"/>
        <v>87.335526315789465</v>
      </c>
    </row>
    <row r="16" spans="1:26" ht="24.95" customHeight="1">
      <c r="B16" s="85" t="s">
        <v>46</v>
      </c>
      <c r="C16" s="86"/>
      <c r="D16" s="48">
        <v>167</v>
      </c>
      <c r="E16" s="58" t="s">
        <v>15</v>
      </c>
      <c r="F16" s="29"/>
      <c r="G16" s="9">
        <v>183</v>
      </c>
      <c r="H16" s="21">
        <f t="shared" si="3"/>
        <v>38.936170212765958</v>
      </c>
      <c r="I16" s="10">
        <v>263</v>
      </c>
      <c r="J16" s="21">
        <f t="shared" si="4"/>
        <v>55.957446808510639</v>
      </c>
      <c r="K16" s="10">
        <v>2</v>
      </c>
      <c r="L16" s="21">
        <f t="shared" si="5"/>
        <v>0.42553191489361702</v>
      </c>
      <c r="M16" s="10">
        <v>1</v>
      </c>
      <c r="N16" s="21">
        <f t="shared" si="6"/>
        <v>0.21276595744680851</v>
      </c>
      <c r="O16" s="10">
        <v>14</v>
      </c>
      <c r="P16" s="21">
        <f t="shared" si="7"/>
        <v>2.9787234042553195</v>
      </c>
      <c r="Q16" s="10">
        <f t="shared" si="0"/>
        <v>463</v>
      </c>
      <c r="R16" s="21">
        <f t="shared" si="8"/>
        <v>98.510638297872347</v>
      </c>
      <c r="S16" s="10">
        <v>7</v>
      </c>
      <c r="T16" s="21">
        <f t="shared" si="9"/>
        <v>1.4893617021276597</v>
      </c>
      <c r="U16" s="9">
        <f t="shared" si="1"/>
        <v>470</v>
      </c>
      <c r="V16" s="60">
        <f t="shared" si="1"/>
        <v>100</v>
      </c>
      <c r="W16" s="23"/>
      <c r="X16" s="11">
        <v>527</v>
      </c>
      <c r="Y16" s="24">
        <f t="shared" si="2"/>
        <v>89.184060721062622</v>
      </c>
    </row>
    <row r="17" spans="2:25" ht="24.95" customHeight="1">
      <c r="B17" s="85" t="s">
        <v>46</v>
      </c>
      <c r="C17" s="86"/>
      <c r="D17" s="48">
        <v>167</v>
      </c>
      <c r="E17" s="58" t="s">
        <v>16</v>
      </c>
      <c r="F17" s="29"/>
      <c r="G17" s="11">
        <v>191</v>
      </c>
      <c r="H17" s="21">
        <f t="shared" si="3"/>
        <v>40.811965811965813</v>
      </c>
      <c r="I17" s="12">
        <v>255</v>
      </c>
      <c r="J17" s="21">
        <f t="shared" si="4"/>
        <v>54.487179487179482</v>
      </c>
      <c r="K17" s="12">
        <v>1</v>
      </c>
      <c r="L17" s="21">
        <f t="shared" si="5"/>
        <v>0.21367521367521369</v>
      </c>
      <c r="M17" s="12">
        <v>2</v>
      </c>
      <c r="N17" s="21">
        <f t="shared" si="6"/>
        <v>0.42735042735042739</v>
      </c>
      <c r="O17" s="12">
        <v>13</v>
      </c>
      <c r="P17" s="21">
        <f t="shared" si="7"/>
        <v>2.7777777777777777</v>
      </c>
      <c r="Q17" s="12">
        <f t="shared" si="0"/>
        <v>462</v>
      </c>
      <c r="R17" s="21">
        <f t="shared" si="8"/>
        <v>98.71794871794873</v>
      </c>
      <c r="S17" s="12">
        <v>6</v>
      </c>
      <c r="T17" s="21">
        <f t="shared" si="9"/>
        <v>1.2820512820512819</v>
      </c>
      <c r="U17" s="11">
        <f t="shared" si="1"/>
        <v>468</v>
      </c>
      <c r="V17" s="60">
        <f t="shared" si="1"/>
        <v>100.00000000000001</v>
      </c>
      <c r="W17" s="23"/>
      <c r="X17" s="11">
        <v>527</v>
      </c>
      <c r="Y17" s="24">
        <f t="shared" si="2"/>
        <v>88.804554079696402</v>
      </c>
    </row>
    <row r="18" spans="2:25" ht="24.95" customHeight="1">
      <c r="B18" s="85" t="s">
        <v>46</v>
      </c>
      <c r="C18" s="86"/>
      <c r="D18" s="48">
        <v>168</v>
      </c>
      <c r="E18" s="58" t="s">
        <v>15</v>
      </c>
      <c r="F18" s="29"/>
      <c r="G18" s="11">
        <v>252</v>
      </c>
      <c r="H18" s="21">
        <f t="shared" si="3"/>
        <v>49.315068493150683</v>
      </c>
      <c r="I18" s="12">
        <v>242</v>
      </c>
      <c r="J18" s="21">
        <f t="shared" si="4"/>
        <v>47.358121330724067</v>
      </c>
      <c r="K18" s="12">
        <v>3</v>
      </c>
      <c r="L18" s="21">
        <f t="shared" si="5"/>
        <v>0.58708414872798431</v>
      </c>
      <c r="M18" s="12">
        <v>1</v>
      </c>
      <c r="N18" s="21">
        <f t="shared" si="6"/>
        <v>0.19569471624266144</v>
      </c>
      <c r="O18" s="12">
        <v>9</v>
      </c>
      <c r="P18" s="21">
        <f t="shared" si="7"/>
        <v>1.7612524461839529</v>
      </c>
      <c r="Q18" s="12">
        <f t="shared" si="0"/>
        <v>507</v>
      </c>
      <c r="R18" s="21">
        <f t="shared" si="8"/>
        <v>99.217221135029348</v>
      </c>
      <c r="S18" s="12">
        <v>4</v>
      </c>
      <c r="T18" s="21">
        <f t="shared" si="9"/>
        <v>0.78277886497064575</v>
      </c>
      <c r="U18" s="11">
        <f t="shared" si="1"/>
        <v>511</v>
      </c>
      <c r="V18" s="60">
        <f t="shared" si="1"/>
        <v>100</v>
      </c>
      <c r="W18" s="23"/>
      <c r="X18" s="11">
        <v>575</v>
      </c>
      <c r="Y18" s="24">
        <f t="shared" si="2"/>
        <v>88.869565217391298</v>
      </c>
    </row>
    <row r="19" spans="2:25" ht="24.95" customHeight="1">
      <c r="B19" s="85" t="s">
        <v>46</v>
      </c>
      <c r="C19" s="86"/>
      <c r="D19" s="48">
        <v>168</v>
      </c>
      <c r="E19" s="58" t="s">
        <v>16</v>
      </c>
      <c r="F19" s="29"/>
      <c r="G19" s="11">
        <v>195</v>
      </c>
      <c r="H19" s="60">
        <f t="shared" si="3"/>
        <v>39.078156312625254</v>
      </c>
      <c r="I19" s="12">
        <v>267</v>
      </c>
      <c r="J19" s="60">
        <f t="shared" si="4"/>
        <v>53.507014028056112</v>
      </c>
      <c r="K19" s="12">
        <v>0</v>
      </c>
      <c r="L19" s="60">
        <f t="shared" si="5"/>
        <v>0</v>
      </c>
      <c r="M19" s="12">
        <v>11</v>
      </c>
      <c r="N19" s="60">
        <f t="shared" si="6"/>
        <v>2.2044088176352705</v>
      </c>
      <c r="O19" s="12">
        <v>13</v>
      </c>
      <c r="P19" s="60">
        <f t="shared" si="7"/>
        <v>2.6052104208416833</v>
      </c>
      <c r="Q19" s="12">
        <f t="shared" si="0"/>
        <v>486</v>
      </c>
      <c r="R19" s="60">
        <f t="shared" si="8"/>
        <v>97.394789579158314</v>
      </c>
      <c r="S19" s="12">
        <v>13</v>
      </c>
      <c r="T19" s="60">
        <f t="shared" si="9"/>
        <v>2.6052104208416833</v>
      </c>
      <c r="U19" s="11">
        <f t="shared" si="1"/>
        <v>499</v>
      </c>
      <c r="V19" s="60">
        <f t="shared" si="1"/>
        <v>100</v>
      </c>
      <c r="W19" s="23"/>
      <c r="X19" s="11">
        <v>574</v>
      </c>
      <c r="Y19" s="24">
        <f t="shared" si="2"/>
        <v>86.933797909407659</v>
      </c>
    </row>
    <row r="20" spans="2:25" ht="24.95" customHeight="1">
      <c r="B20" s="85" t="s">
        <v>46</v>
      </c>
      <c r="C20" s="86"/>
      <c r="D20" s="48">
        <v>170</v>
      </c>
      <c r="E20" s="58" t="s">
        <v>15</v>
      </c>
      <c r="F20" s="29"/>
      <c r="G20" s="11">
        <v>87</v>
      </c>
      <c r="H20" s="60">
        <f t="shared" si="3"/>
        <v>23.966942148760332</v>
      </c>
      <c r="I20" s="12">
        <v>89</v>
      </c>
      <c r="J20" s="60">
        <f t="shared" si="4"/>
        <v>24.517906336088156</v>
      </c>
      <c r="K20" s="12">
        <v>20</v>
      </c>
      <c r="L20" s="60">
        <f t="shared" si="5"/>
        <v>5.5096418732782375</v>
      </c>
      <c r="M20" s="12">
        <v>143</v>
      </c>
      <c r="N20" s="60">
        <f t="shared" si="6"/>
        <v>39.393939393939391</v>
      </c>
      <c r="O20" s="12">
        <v>8</v>
      </c>
      <c r="P20" s="60">
        <f t="shared" si="7"/>
        <v>2.2038567493112948</v>
      </c>
      <c r="Q20" s="12">
        <f t="shared" si="0"/>
        <v>347</v>
      </c>
      <c r="R20" s="60">
        <f t="shared" si="8"/>
        <v>95.592286501377416</v>
      </c>
      <c r="S20" s="12">
        <v>16</v>
      </c>
      <c r="T20" s="60">
        <f t="shared" si="9"/>
        <v>4.4077134986225897</v>
      </c>
      <c r="U20" s="11">
        <f t="shared" si="1"/>
        <v>363</v>
      </c>
      <c r="V20" s="60">
        <f t="shared" si="1"/>
        <v>100</v>
      </c>
      <c r="W20" s="23"/>
      <c r="X20" s="11">
        <v>421</v>
      </c>
      <c r="Y20" s="24">
        <f t="shared" si="2"/>
        <v>86.223277909738712</v>
      </c>
    </row>
    <row r="21" spans="2:25" ht="24.95" customHeight="1">
      <c r="B21" s="85" t="s">
        <v>46</v>
      </c>
      <c r="C21" s="86"/>
      <c r="D21" s="48">
        <v>170</v>
      </c>
      <c r="E21" s="58" t="s">
        <v>16</v>
      </c>
      <c r="F21" s="29"/>
      <c r="G21" s="11">
        <v>91</v>
      </c>
      <c r="H21" s="60">
        <f t="shared" si="3"/>
        <v>23.393316195372751</v>
      </c>
      <c r="I21" s="12">
        <v>120</v>
      </c>
      <c r="J21" s="60">
        <f t="shared" si="4"/>
        <v>30.848329048843187</v>
      </c>
      <c r="K21" s="12">
        <v>5</v>
      </c>
      <c r="L21" s="60">
        <f t="shared" si="5"/>
        <v>1.2853470437017995</v>
      </c>
      <c r="M21" s="12">
        <v>133</v>
      </c>
      <c r="N21" s="60">
        <f t="shared" si="6"/>
        <v>34.190231362467863</v>
      </c>
      <c r="O21" s="12">
        <v>7</v>
      </c>
      <c r="P21" s="60">
        <f t="shared" si="7"/>
        <v>1.7994858611825193</v>
      </c>
      <c r="Q21" s="12">
        <f t="shared" si="0"/>
        <v>356</v>
      </c>
      <c r="R21" s="60">
        <f t="shared" si="8"/>
        <v>91.516709511568124</v>
      </c>
      <c r="S21" s="12">
        <v>33</v>
      </c>
      <c r="T21" s="60">
        <f t="shared" si="9"/>
        <v>8.4832904884318765</v>
      </c>
      <c r="U21" s="11">
        <f t="shared" si="1"/>
        <v>389</v>
      </c>
      <c r="V21" s="60">
        <f t="shared" si="1"/>
        <v>100</v>
      </c>
      <c r="W21" s="23"/>
      <c r="X21" s="11">
        <v>420</v>
      </c>
      <c r="Y21" s="24">
        <f t="shared" si="2"/>
        <v>92.61904761904762</v>
      </c>
    </row>
    <row r="22" spans="2:25" ht="24.95" customHeight="1">
      <c r="B22" s="85" t="s">
        <v>46</v>
      </c>
      <c r="C22" s="86"/>
      <c r="D22" s="48">
        <v>171</v>
      </c>
      <c r="E22" s="58" t="s">
        <v>15</v>
      </c>
      <c r="F22" s="29"/>
      <c r="G22" s="11">
        <v>158</v>
      </c>
      <c r="H22" s="60">
        <f t="shared" si="3"/>
        <v>29.20517560073937</v>
      </c>
      <c r="I22" s="12">
        <v>319</v>
      </c>
      <c r="J22" s="60">
        <f t="shared" si="4"/>
        <v>58.964879852125698</v>
      </c>
      <c r="K22" s="12">
        <v>9</v>
      </c>
      <c r="L22" s="60">
        <f t="shared" si="5"/>
        <v>1.6635859519408502</v>
      </c>
      <c r="M22" s="12">
        <v>31</v>
      </c>
      <c r="N22" s="60">
        <f t="shared" si="6"/>
        <v>5.730129390018484</v>
      </c>
      <c r="O22" s="12">
        <v>5</v>
      </c>
      <c r="P22" s="60">
        <f t="shared" si="7"/>
        <v>0.92421441774491686</v>
      </c>
      <c r="Q22" s="12">
        <f t="shared" si="0"/>
        <v>522</v>
      </c>
      <c r="R22" s="60">
        <f t="shared" si="8"/>
        <v>96.487985212569313</v>
      </c>
      <c r="S22" s="12">
        <v>19</v>
      </c>
      <c r="T22" s="60">
        <f t="shared" si="9"/>
        <v>3.512014787430684</v>
      </c>
      <c r="U22" s="11">
        <f t="shared" si="1"/>
        <v>541</v>
      </c>
      <c r="V22" s="60">
        <f t="shared" si="1"/>
        <v>100</v>
      </c>
      <c r="W22" s="23"/>
      <c r="X22" s="11">
        <v>611</v>
      </c>
      <c r="Y22" s="24">
        <f t="shared" si="2"/>
        <v>88.54337152209493</v>
      </c>
    </row>
    <row r="23" spans="2:25" ht="24.95" customHeight="1" thickBot="1">
      <c r="B23" s="92" t="s">
        <v>46</v>
      </c>
      <c r="C23" s="93"/>
      <c r="D23" s="49">
        <v>182</v>
      </c>
      <c r="E23" s="59" t="s">
        <v>15</v>
      </c>
      <c r="F23" s="29"/>
      <c r="G23" s="13">
        <v>57</v>
      </c>
      <c r="H23" s="25">
        <f>G23/U23*100</f>
        <v>41.304347826086953</v>
      </c>
      <c r="I23" s="14">
        <v>80</v>
      </c>
      <c r="J23" s="25">
        <f t="shared" si="4"/>
        <v>57.971014492753625</v>
      </c>
      <c r="K23" s="14">
        <v>0</v>
      </c>
      <c r="L23" s="25">
        <f t="shared" si="5"/>
        <v>0</v>
      </c>
      <c r="M23" s="14">
        <v>1</v>
      </c>
      <c r="N23" s="25">
        <f t="shared" si="6"/>
        <v>0.72463768115942029</v>
      </c>
      <c r="O23" s="14">
        <v>0</v>
      </c>
      <c r="P23" s="25">
        <f t="shared" si="7"/>
        <v>0</v>
      </c>
      <c r="Q23" s="15">
        <f t="shared" si="0"/>
        <v>138</v>
      </c>
      <c r="R23" s="25">
        <f t="shared" si="8"/>
        <v>100</v>
      </c>
      <c r="S23" s="14">
        <v>0</v>
      </c>
      <c r="T23" s="25">
        <f t="shared" si="9"/>
        <v>0</v>
      </c>
      <c r="U23" s="16">
        <f t="shared" ref="U23:V23" si="10">SUM(Q23,S23)</f>
        <v>138</v>
      </c>
      <c r="V23" s="64">
        <f t="shared" si="10"/>
        <v>100</v>
      </c>
      <c r="W23" s="23"/>
      <c r="X23" s="13">
        <v>154</v>
      </c>
      <c r="Y23" s="26">
        <f>U23/X23*100</f>
        <v>89.610389610389603</v>
      </c>
    </row>
    <row r="24" spans="2:25" ht="5.0999999999999996" customHeight="1">
      <c r="B24" s="17" t="s">
        <v>9</v>
      </c>
      <c r="C24" s="17"/>
      <c r="D24" s="17"/>
      <c r="E24" s="17"/>
      <c r="F24" s="27"/>
      <c r="G24" s="17"/>
      <c r="H24" s="61"/>
      <c r="I24" s="17"/>
      <c r="J24" s="62"/>
      <c r="K24" s="17"/>
      <c r="L24" s="61"/>
      <c r="M24" s="17"/>
      <c r="N24" s="61"/>
      <c r="O24" s="17"/>
      <c r="P24" s="61"/>
      <c r="Q24" s="17"/>
      <c r="R24" s="61"/>
      <c r="S24" s="17"/>
      <c r="T24" s="61"/>
      <c r="U24" s="17"/>
      <c r="V24" s="61"/>
      <c r="W24" s="27"/>
      <c r="X24" s="17"/>
      <c r="Y24" s="27"/>
    </row>
    <row r="25" spans="2:25" ht="5.0999999999999996" customHeight="1" thickBot="1">
      <c r="B25" s="17"/>
      <c r="C25" s="17"/>
      <c r="D25" s="17"/>
      <c r="E25" s="17"/>
      <c r="F25" s="27"/>
      <c r="G25" s="17"/>
      <c r="H25" s="61"/>
      <c r="I25" s="17"/>
      <c r="J25" s="61"/>
      <c r="K25" s="17"/>
      <c r="L25" s="61"/>
      <c r="M25" s="17"/>
      <c r="N25" s="61"/>
      <c r="O25" s="17"/>
      <c r="P25" s="61"/>
      <c r="Q25" s="17"/>
      <c r="R25" s="61"/>
      <c r="S25" s="17"/>
      <c r="T25" s="61"/>
      <c r="U25" s="17"/>
      <c r="V25" s="61"/>
      <c r="W25" s="27"/>
      <c r="X25" s="17"/>
      <c r="Y25" s="27"/>
    </row>
    <row r="26" spans="2:25" ht="24.95" customHeight="1" thickTop="1" thickBot="1">
      <c r="B26" s="94" t="s">
        <v>12</v>
      </c>
      <c r="C26" s="95"/>
      <c r="D26" s="95"/>
      <c r="E26" s="96"/>
      <c r="F26" s="43"/>
      <c r="G26" s="44">
        <f>SUM(G11:G25)</f>
        <v>2036</v>
      </c>
      <c r="H26" s="45">
        <f>G26/U26*100</f>
        <v>34.684838160136287</v>
      </c>
      <c r="I26" s="46">
        <f>SUM(I11:I25)</f>
        <v>3002</v>
      </c>
      <c r="J26" s="45">
        <f>I26/U26*100</f>
        <v>51.141396933560479</v>
      </c>
      <c r="K26" s="46">
        <f>SUM(K11:K25)</f>
        <v>104</v>
      </c>
      <c r="L26" s="45">
        <f>K26/U26*100</f>
        <v>1.7717206132879046</v>
      </c>
      <c r="M26" s="46">
        <f>SUM(M11:M25)</f>
        <v>420</v>
      </c>
      <c r="N26" s="45">
        <f>M26/U26*100</f>
        <v>7.1550255536626919</v>
      </c>
      <c r="O26" s="46">
        <f>SUM(O11:O25)</f>
        <v>163</v>
      </c>
      <c r="P26" s="45">
        <f>O26/U26*100</f>
        <v>2.7768313458262353</v>
      </c>
      <c r="Q26" s="46">
        <f>SUM(Q11:Q25)</f>
        <v>5725</v>
      </c>
      <c r="R26" s="45">
        <f>Q26/U26*100</f>
        <v>97.529812606473598</v>
      </c>
      <c r="S26" s="46">
        <f>SUM(S11:S25)</f>
        <v>145</v>
      </c>
      <c r="T26" s="45">
        <f>S26/U26*100</f>
        <v>2.4701873935264054</v>
      </c>
      <c r="U26" s="46">
        <f>SUM(U11:U25)</f>
        <v>5870</v>
      </c>
      <c r="V26" s="47">
        <f>SUM(R26,T26)</f>
        <v>100</v>
      </c>
      <c r="W26" s="30"/>
      <c r="X26" s="44">
        <f>SUM(X9:X23)</f>
        <v>6614</v>
      </c>
      <c r="Y26" s="47">
        <f>U26/X26*100</f>
        <v>88.75113395827033</v>
      </c>
    </row>
    <row r="27" spans="2:25" ht="15.75" thickTop="1">
      <c r="B27" s="3"/>
      <c r="C27" s="3"/>
      <c r="D27" s="3"/>
      <c r="E27" s="3"/>
    </row>
    <row r="28" spans="2:25" ht="18" thickBot="1">
      <c r="B28" s="31" t="s">
        <v>10</v>
      </c>
      <c r="C28" s="32"/>
      <c r="D28" s="32"/>
      <c r="E28" s="32"/>
      <c r="G28" s="36">
        <v>8</v>
      </c>
    </row>
    <row r="29" spans="2:25" ht="18" thickTop="1">
      <c r="B29" s="33" t="s">
        <v>11</v>
      </c>
      <c r="C29" s="34"/>
      <c r="D29" s="34"/>
      <c r="E29" s="34"/>
      <c r="G29" s="35">
        <f>COUNTA(D11:D23)</f>
        <v>13</v>
      </c>
    </row>
    <row r="30" spans="2:25">
      <c r="B30" s="3"/>
      <c r="C30" s="3"/>
      <c r="D30" s="3"/>
      <c r="E30" s="3"/>
    </row>
    <row r="31" spans="2:25">
      <c r="B31" s="3"/>
      <c r="C31" s="3"/>
      <c r="D31" s="3"/>
      <c r="E31" s="3"/>
    </row>
  </sheetData>
  <mergeCells count="29">
    <mergeCell ref="B23:C23"/>
    <mergeCell ref="B26:E26"/>
    <mergeCell ref="B18:C18"/>
    <mergeCell ref="B19:C19"/>
    <mergeCell ref="B20:C20"/>
    <mergeCell ref="B21:C21"/>
    <mergeCell ref="B22:C22"/>
    <mergeCell ref="B17:C17"/>
    <mergeCell ref="T8:T9"/>
    <mergeCell ref="U8:U9"/>
    <mergeCell ref="V8:V9"/>
    <mergeCell ref="X8:X9"/>
    <mergeCell ref="B12:C12"/>
    <mergeCell ref="B13:C13"/>
    <mergeCell ref="B14:C14"/>
    <mergeCell ref="B15:C15"/>
    <mergeCell ref="B16:C16"/>
    <mergeCell ref="Y8:Y9"/>
    <mergeCell ref="B11:C11"/>
    <mergeCell ref="B2:Y2"/>
    <mergeCell ref="B3:Y3"/>
    <mergeCell ref="B5:Y5"/>
    <mergeCell ref="Q7:Y7"/>
    <mergeCell ref="B8:C9"/>
    <mergeCell ref="D8:D9"/>
    <mergeCell ref="E8:E9"/>
    <mergeCell ref="Q8:Q9"/>
    <mergeCell ref="R8:R9"/>
    <mergeCell ref="S8:S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Z36"/>
  <sheetViews>
    <sheetView showWhiteSpace="0" topLeftCell="A22" zoomScale="110" zoomScaleNormal="110" workbookViewId="0">
      <selection activeCell="Q37" sqref="Q37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6.57031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3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32"/>
    </row>
    <row r="3" spans="1:26">
      <c r="A3" s="32"/>
      <c r="B3" s="72" t="s">
        <v>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32"/>
    </row>
    <row r="4" spans="1:2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3" customHeight="1">
      <c r="A5" s="32"/>
      <c r="B5" s="73" t="s">
        <v>29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32"/>
    </row>
    <row r="6" spans="1:26" ht="24.95" customHeight="1" thickBot="1">
      <c r="A6" s="5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3"/>
    </row>
    <row r="7" spans="1:26" ht="16.5" thickTop="1" thickBot="1">
      <c r="Q7" s="75" t="s">
        <v>22</v>
      </c>
      <c r="R7" s="75"/>
      <c r="S7" s="75"/>
      <c r="T7" s="75"/>
      <c r="U7" s="75"/>
      <c r="V7" s="75"/>
      <c r="W7" s="75"/>
      <c r="X7" s="75"/>
      <c r="Y7" s="75"/>
    </row>
    <row r="8" spans="1:26" ht="24.95" customHeight="1">
      <c r="B8" s="76" t="s">
        <v>24</v>
      </c>
      <c r="C8" s="77"/>
      <c r="D8" s="77" t="s">
        <v>14</v>
      </c>
      <c r="E8" s="81" t="s">
        <v>13</v>
      </c>
      <c r="F8" s="2"/>
      <c r="G8" s="37"/>
      <c r="H8" s="38"/>
      <c r="I8" s="39"/>
      <c r="J8" s="38"/>
      <c r="K8" s="39"/>
      <c r="L8" s="38"/>
      <c r="M8" s="39"/>
      <c r="N8" s="38"/>
      <c r="O8" s="39"/>
      <c r="P8" s="38"/>
      <c r="Q8" s="83" t="s">
        <v>1</v>
      </c>
      <c r="R8" s="67" t="s">
        <v>5</v>
      </c>
      <c r="S8" s="83" t="s">
        <v>2</v>
      </c>
      <c r="T8" s="67" t="s">
        <v>5</v>
      </c>
      <c r="U8" s="87" t="s">
        <v>4</v>
      </c>
      <c r="V8" s="67" t="s">
        <v>5</v>
      </c>
      <c r="W8" s="4"/>
      <c r="X8" s="87" t="s">
        <v>3</v>
      </c>
      <c r="Y8" s="67" t="s">
        <v>8</v>
      </c>
      <c r="Z8" s="1"/>
    </row>
    <row r="9" spans="1:26" ht="24.95" customHeight="1" thickBot="1">
      <c r="B9" s="78"/>
      <c r="C9" s="79"/>
      <c r="D9" s="80"/>
      <c r="E9" s="82"/>
      <c r="F9" s="2"/>
      <c r="G9" s="52" t="s">
        <v>6</v>
      </c>
      <c r="H9" s="41" t="s">
        <v>5</v>
      </c>
      <c r="I9" s="42" t="s">
        <v>6</v>
      </c>
      <c r="J9" s="41" t="s">
        <v>5</v>
      </c>
      <c r="K9" s="42" t="s">
        <v>6</v>
      </c>
      <c r="L9" s="41" t="s">
        <v>5</v>
      </c>
      <c r="M9" s="42" t="s">
        <v>6</v>
      </c>
      <c r="N9" s="41" t="s">
        <v>5</v>
      </c>
      <c r="O9" s="42" t="s">
        <v>6</v>
      </c>
      <c r="P9" s="41" t="s">
        <v>5</v>
      </c>
      <c r="Q9" s="84"/>
      <c r="R9" s="68"/>
      <c r="S9" s="84"/>
      <c r="T9" s="68"/>
      <c r="U9" s="88"/>
      <c r="V9" s="89"/>
      <c r="W9" s="4"/>
      <c r="X9" s="88"/>
      <c r="Y9" s="6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24.95" customHeight="1">
      <c r="B11" s="69" t="s">
        <v>32</v>
      </c>
      <c r="C11" s="70"/>
      <c r="D11" s="50">
        <v>263</v>
      </c>
      <c r="E11" s="56" t="s">
        <v>15</v>
      </c>
      <c r="F11" s="28"/>
      <c r="G11" s="5">
        <v>99</v>
      </c>
      <c r="H11" s="18">
        <f>G11/U11*100</f>
        <v>30.745341614906835</v>
      </c>
      <c r="I11" s="6">
        <v>121</v>
      </c>
      <c r="J11" s="18">
        <f>I11/U11*100</f>
        <v>37.577639751552795</v>
      </c>
      <c r="K11" s="6">
        <v>14</v>
      </c>
      <c r="L11" s="18">
        <f>K11/U11*100</f>
        <v>4.3478260869565215</v>
      </c>
      <c r="M11" s="6">
        <v>35</v>
      </c>
      <c r="N11" s="18">
        <f>M11/U11*100</f>
        <v>10.869565217391305</v>
      </c>
      <c r="O11" s="6">
        <v>18</v>
      </c>
      <c r="P11" s="18">
        <f>O11/U11*100</f>
        <v>5.5900621118012426</v>
      </c>
      <c r="Q11" s="6">
        <f t="shared" ref="Q11:Q28" si="0">SUM(G11,I11,K11,M11,O11)</f>
        <v>287</v>
      </c>
      <c r="R11" s="18">
        <f>Q11/U11*100</f>
        <v>89.130434782608688</v>
      </c>
      <c r="S11" s="6">
        <v>35</v>
      </c>
      <c r="T11" s="18">
        <f>S11/U11*100</f>
        <v>10.869565217391305</v>
      </c>
      <c r="U11" s="5">
        <f t="shared" ref="U11:V27" si="1">SUM(Q11,S11)</f>
        <v>322</v>
      </c>
      <c r="V11" s="63">
        <f t="shared" si="1"/>
        <v>100</v>
      </c>
      <c r="W11" s="19"/>
      <c r="X11" s="5">
        <v>437</v>
      </c>
      <c r="Y11" s="20">
        <f>U11/X11*100</f>
        <v>73.68421052631578</v>
      </c>
    </row>
    <row r="12" spans="1:26" ht="24.95" customHeight="1">
      <c r="B12" s="90" t="s">
        <v>32</v>
      </c>
      <c r="C12" s="91"/>
      <c r="D12" s="51">
        <v>263</v>
      </c>
      <c r="E12" s="57" t="s">
        <v>16</v>
      </c>
      <c r="F12" s="28"/>
      <c r="G12" s="7">
        <v>93</v>
      </c>
      <c r="H12" s="21">
        <f>G12/U12*100</f>
        <v>28.527607361963192</v>
      </c>
      <c r="I12" s="8">
        <v>129</v>
      </c>
      <c r="J12" s="21">
        <f>I12/U12*100</f>
        <v>39.570552147239262</v>
      </c>
      <c r="K12" s="8">
        <v>0</v>
      </c>
      <c r="L12" s="21">
        <f>K12/U12*100</f>
        <v>0</v>
      </c>
      <c r="M12" s="8">
        <v>52</v>
      </c>
      <c r="N12" s="21">
        <f>M12/U12*100</f>
        <v>15.950920245398773</v>
      </c>
      <c r="O12" s="8">
        <v>24</v>
      </c>
      <c r="P12" s="21">
        <f>O12/U12*100</f>
        <v>7.3619631901840492</v>
      </c>
      <c r="Q12" s="8">
        <f t="shared" si="0"/>
        <v>298</v>
      </c>
      <c r="R12" s="21">
        <f>Q12/U12*100</f>
        <v>91.411042944785279</v>
      </c>
      <c r="S12" s="8">
        <v>28</v>
      </c>
      <c r="T12" s="21">
        <f>S12/U12*100</f>
        <v>8.5889570552147241</v>
      </c>
      <c r="U12" s="7">
        <f t="shared" si="1"/>
        <v>326</v>
      </c>
      <c r="V12" s="21">
        <f t="shared" si="1"/>
        <v>100</v>
      </c>
      <c r="W12" s="19"/>
      <c r="X12" s="7">
        <v>437</v>
      </c>
      <c r="Y12" s="22">
        <f t="shared" ref="Y12:Y27" si="2">U12/X12*100</f>
        <v>74.599542334096114</v>
      </c>
    </row>
    <row r="13" spans="1:26" ht="24.95" customHeight="1">
      <c r="B13" s="85" t="s">
        <v>32</v>
      </c>
      <c r="C13" s="86"/>
      <c r="D13" s="48">
        <v>264</v>
      </c>
      <c r="E13" s="58" t="s">
        <v>15</v>
      </c>
      <c r="F13" s="29"/>
      <c r="G13" s="9">
        <v>111</v>
      </c>
      <c r="H13" s="21">
        <f t="shared" ref="H13:H27" si="3">G13/U13*100</f>
        <v>38.541666666666671</v>
      </c>
      <c r="I13" s="10">
        <v>143</v>
      </c>
      <c r="J13" s="21">
        <f t="shared" ref="J13:J28" si="4">I13/U13*100</f>
        <v>49.652777777777779</v>
      </c>
      <c r="K13" s="10">
        <v>14</v>
      </c>
      <c r="L13" s="21">
        <f t="shared" ref="L13:L28" si="5">K13/U13*100</f>
        <v>4.8611111111111116</v>
      </c>
      <c r="M13" s="10">
        <v>3</v>
      </c>
      <c r="N13" s="21">
        <f t="shared" ref="N13:N28" si="6">M13/U13*100</f>
        <v>1.0416666666666665</v>
      </c>
      <c r="O13" s="10">
        <v>8</v>
      </c>
      <c r="P13" s="21">
        <f t="shared" ref="P13:P28" si="7">O13/U13*100</f>
        <v>2.7777777777777777</v>
      </c>
      <c r="Q13" s="10">
        <f t="shared" si="0"/>
        <v>279</v>
      </c>
      <c r="R13" s="21">
        <f t="shared" ref="R13:R28" si="8">Q13/U13*100</f>
        <v>96.875</v>
      </c>
      <c r="S13" s="10">
        <v>9</v>
      </c>
      <c r="T13" s="21">
        <f t="shared" ref="T13:T28" si="9">S13/U13*100</f>
        <v>3.125</v>
      </c>
      <c r="U13" s="9">
        <f t="shared" si="1"/>
        <v>288</v>
      </c>
      <c r="V13" s="60">
        <f t="shared" si="1"/>
        <v>100</v>
      </c>
      <c r="W13" s="23"/>
      <c r="X13" s="11">
        <v>378</v>
      </c>
      <c r="Y13" s="24">
        <f t="shared" si="2"/>
        <v>76.19047619047619</v>
      </c>
    </row>
    <row r="14" spans="1:26" ht="24.95" customHeight="1">
      <c r="B14" s="85" t="s">
        <v>32</v>
      </c>
      <c r="C14" s="86"/>
      <c r="D14" s="48">
        <v>264</v>
      </c>
      <c r="E14" s="58" t="s">
        <v>19</v>
      </c>
      <c r="F14" s="29"/>
      <c r="G14" s="11">
        <v>71</v>
      </c>
      <c r="H14" s="60">
        <f t="shared" si="3"/>
        <v>67.61904761904762</v>
      </c>
      <c r="I14" s="12">
        <v>24</v>
      </c>
      <c r="J14" s="60">
        <f t="shared" si="4"/>
        <v>22.857142857142858</v>
      </c>
      <c r="K14" s="12">
        <v>2</v>
      </c>
      <c r="L14" s="60">
        <f t="shared" si="5"/>
        <v>1.9047619047619049</v>
      </c>
      <c r="M14" s="12">
        <v>1</v>
      </c>
      <c r="N14" s="60">
        <f t="shared" si="6"/>
        <v>0.95238095238095244</v>
      </c>
      <c r="O14" s="12">
        <v>1</v>
      </c>
      <c r="P14" s="60">
        <f t="shared" si="7"/>
        <v>0.95238095238095244</v>
      </c>
      <c r="Q14" s="12">
        <f t="shared" si="0"/>
        <v>99</v>
      </c>
      <c r="R14" s="60">
        <f t="shared" si="8"/>
        <v>94.285714285714278</v>
      </c>
      <c r="S14" s="12">
        <v>6</v>
      </c>
      <c r="T14" s="60">
        <f t="shared" si="9"/>
        <v>5.7142857142857144</v>
      </c>
      <c r="U14" s="11">
        <f t="shared" si="1"/>
        <v>105</v>
      </c>
      <c r="V14" s="60">
        <f t="shared" si="1"/>
        <v>99.999999999999986</v>
      </c>
      <c r="W14" s="23"/>
      <c r="X14" s="11">
        <v>140</v>
      </c>
      <c r="Y14" s="24">
        <f t="shared" si="2"/>
        <v>75</v>
      </c>
    </row>
    <row r="15" spans="1:26" ht="24.95" customHeight="1">
      <c r="B15" s="85" t="s">
        <v>32</v>
      </c>
      <c r="C15" s="86"/>
      <c r="D15" s="48">
        <v>265</v>
      </c>
      <c r="E15" s="58" t="s">
        <v>15</v>
      </c>
      <c r="F15" s="29"/>
      <c r="G15" s="9">
        <v>98</v>
      </c>
      <c r="H15" s="60">
        <f t="shared" si="3"/>
        <v>21.681415929203538</v>
      </c>
      <c r="I15" s="10">
        <v>180</v>
      </c>
      <c r="J15" s="60">
        <f t="shared" si="4"/>
        <v>39.823008849557525</v>
      </c>
      <c r="K15" s="10">
        <v>21</v>
      </c>
      <c r="L15" s="60">
        <f t="shared" si="5"/>
        <v>4.6460176991150446</v>
      </c>
      <c r="M15" s="10">
        <v>22</v>
      </c>
      <c r="N15" s="60">
        <f t="shared" si="6"/>
        <v>4.8672566371681416</v>
      </c>
      <c r="O15" s="10">
        <v>98</v>
      </c>
      <c r="P15" s="60">
        <f t="shared" si="7"/>
        <v>21.681415929203538</v>
      </c>
      <c r="Q15" s="10">
        <f t="shared" si="0"/>
        <v>419</v>
      </c>
      <c r="R15" s="60">
        <f t="shared" si="8"/>
        <v>92.69911504424779</v>
      </c>
      <c r="S15" s="10">
        <v>33</v>
      </c>
      <c r="T15" s="60">
        <f t="shared" si="9"/>
        <v>7.3008849557522124</v>
      </c>
      <c r="U15" s="9">
        <f t="shared" si="1"/>
        <v>452</v>
      </c>
      <c r="V15" s="60">
        <f t="shared" si="1"/>
        <v>100</v>
      </c>
      <c r="W15" s="23"/>
      <c r="X15" s="11">
        <v>636</v>
      </c>
      <c r="Y15" s="24">
        <f t="shared" si="2"/>
        <v>71.069182389937097</v>
      </c>
    </row>
    <row r="16" spans="1:26" ht="24.95" customHeight="1">
      <c r="B16" s="85" t="s">
        <v>32</v>
      </c>
      <c r="C16" s="86"/>
      <c r="D16" s="48">
        <v>265</v>
      </c>
      <c r="E16" s="58" t="s">
        <v>16</v>
      </c>
      <c r="F16" s="29"/>
      <c r="G16" s="9">
        <v>122</v>
      </c>
      <c r="H16" s="21">
        <f t="shared" si="3"/>
        <v>29.901960784313726</v>
      </c>
      <c r="I16" s="10">
        <v>124</v>
      </c>
      <c r="J16" s="21">
        <f t="shared" si="4"/>
        <v>30.392156862745097</v>
      </c>
      <c r="K16" s="10">
        <v>5</v>
      </c>
      <c r="L16" s="21">
        <f t="shared" si="5"/>
        <v>1.2254901960784315</v>
      </c>
      <c r="M16" s="10">
        <v>42</v>
      </c>
      <c r="N16" s="21">
        <f t="shared" si="6"/>
        <v>10.294117647058822</v>
      </c>
      <c r="O16" s="10">
        <v>89</v>
      </c>
      <c r="P16" s="21">
        <f t="shared" si="7"/>
        <v>21.813725490196077</v>
      </c>
      <c r="Q16" s="10">
        <f t="shared" si="0"/>
        <v>382</v>
      </c>
      <c r="R16" s="21">
        <f t="shared" si="8"/>
        <v>93.627450980392155</v>
      </c>
      <c r="S16" s="10">
        <v>26</v>
      </c>
      <c r="T16" s="21">
        <f t="shared" si="9"/>
        <v>6.3725490196078427</v>
      </c>
      <c r="U16" s="9">
        <f t="shared" si="1"/>
        <v>408</v>
      </c>
      <c r="V16" s="60">
        <f t="shared" si="1"/>
        <v>100</v>
      </c>
      <c r="W16" s="23"/>
      <c r="X16" s="11">
        <v>635</v>
      </c>
      <c r="Y16" s="24">
        <f t="shared" si="2"/>
        <v>64.251968503937007</v>
      </c>
    </row>
    <row r="17" spans="2:25" ht="24.95" customHeight="1">
      <c r="B17" s="85" t="s">
        <v>32</v>
      </c>
      <c r="C17" s="86"/>
      <c r="D17" s="48">
        <v>265</v>
      </c>
      <c r="E17" s="58" t="s">
        <v>17</v>
      </c>
      <c r="F17" s="29"/>
      <c r="G17" s="11">
        <v>106</v>
      </c>
      <c r="H17" s="21">
        <f t="shared" si="3"/>
        <v>24.256292906178491</v>
      </c>
      <c r="I17" s="12">
        <v>181</v>
      </c>
      <c r="J17" s="21">
        <f t="shared" si="4"/>
        <v>41.418764302059493</v>
      </c>
      <c r="K17" s="12">
        <v>16</v>
      </c>
      <c r="L17" s="21">
        <f t="shared" si="5"/>
        <v>3.6613272311212817</v>
      </c>
      <c r="M17" s="12">
        <v>28</v>
      </c>
      <c r="N17" s="21">
        <f t="shared" si="6"/>
        <v>6.4073226544622424</v>
      </c>
      <c r="O17" s="12">
        <v>65</v>
      </c>
      <c r="P17" s="21">
        <f t="shared" si="7"/>
        <v>14.874141876430205</v>
      </c>
      <c r="Q17" s="12">
        <f t="shared" si="0"/>
        <v>396</v>
      </c>
      <c r="R17" s="21">
        <f t="shared" si="8"/>
        <v>90.617848970251714</v>
      </c>
      <c r="S17" s="12">
        <v>41</v>
      </c>
      <c r="T17" s="21">
        <f t="shared" si="9"/>
        <v>9.3821510297482842</v>
      </c>
      <c r="U17" s="11">
        <f t="shared" si="1"/>
        <v>437</v>
      </c>
      <c r="V17" s="60">
        <f t="shared" si="1"/>
        <v>100</v>
      </c>
      <c r="W17" s="23"/>
      <c r="X17" s="11">
        <v>635</v>
      </c>
      <c r="Y17" s="24">
        <f t="shared" si="2"/>
        <v>68.818897637795274</v>
      </c>
    </row>
    <row r="18" spans="2:25" ht="24.95" customHeight="1">
      <c r="B18" s="85" t="s">
        <v>32</v>
      </c>
      <c r="C18" s="86"/>
      <c r="D18" s="48">
        <v>266</v>
      </c>
      <c r="E18" s="58" t="s">
        <v>15</v>
      </c>
      <c r="F18" s="29"/>
      <c r="G18" s="11">
        <v>44</v>
      </c>
      <c r="H18" s="21">
        <f t="shared" si="3"/>
        <v>12.716763005780345</v>
      </c>
      <c r="I18" s="12">
        <v>136</v>
      </c>
      <c r="J18" s="21">
        <f t="shared" si="4"/>
        <v>39.306358381502889</v>
      </c>
      <c r="K18" s="12">
        <v>10</v>
      </c>
      <c r="L18" s="21">
        <f t="shared" si="5"/>
        <v>2.8901734104046244</v>
      </c>
      <c r="M18" s="12">
        <v>13</v>
      </c>
      <c r="N18" s="21">
        <f t="shared" si="6"/>
        <v>3.7572254335260116</v>
      </c>
      <c r="O18" s="12">
        <v>119</v>
      </c>
      <c r="P18" s="21">
        <f t="shared" si="7"/>
        <v>34.393063583815028</v>
      </c>
      <c r="Q18" s="12">
        <f t="shared" si="0"/>
        <v>322</v>
      </c>
      <c r="R18" s="21">
        <f t="shared" si="8"/>
        <v>93.063583815028906</v>
      </c>
      <c r="S18" s="12">
        <v>24</v>
      </c>
      <c r="T18" s="21">
        <f t="shared" si="9"/>
        <v>6.9364161849710975</v>
      </c>
      <c r="U18" s="11">
        <f t="shared" si="1"/>
        <v>346</v>
      </c>
      <c r="V18" s="60">
        <f t="shared" si="1"/>
        <v>100</v>
      </c>
      <c r="W18" s="23"/>
      <c r="X18" s="11">
        <v>508</v>
      </c>
      <c r="Y18" s="24">
        <f t="shared" si="2"/>
        <v>68.110236220472444</v>
      </c>
    </row>
    <row r="19" spans="2:25" ht="24.95" customHeight="1">
      <c r="B19" s="85" t="s">
        <v>32</v>
      </c>
      <c r="C19" s="86"/>
      <c r="D19" s="48">
        <v>266</v>
      </c>
      <c r="E19" s="58" t="s">
        <v>16</v>
      </c>
      <c r="F19" s="29"/>
      <c r="G19" s="11">
        <v>65</v>
      </c>
      <c r="H19" s="60">
        <f t="shared" si="3"/>
        <v>18.731988472622479</v>
      </c>
      <c r="I19" s="12">
        <v>135</v>
      </c>
      <c r="J19" s="60">
        <f t="shared" si="4"/>
        <v>38.904899135446684</v>
      </c>
      <c r="K19" s="12">
        <v>15</v>
      </c>
      <c r="L19" s="60">
        <f t="shared" si="5"/>
        <v>4.3227665706051877</v>
      </c>
      <c r="M19" s="12">
        <v>16</v>
      </c>
      <c r="N19" s="60">
        <f t="shared" si="6"/>
        <v>4.6109510086455332</v>
      </c>
      <c r="O19" s="12">
        <v>104</v>
      </c>
      <c r="P19" s="60">
        <f t="shared" si="7"/>
        <v>29.971181556195965</v>
      </c>
      <c r="Q19" s="12">
        <f t="shared" si="0"/>
        <v>335</v>
      </c>
      <c r="R19" s="60">
        <f t="shared" si="8"/>
        <v>96.541786743515843</v>
      </c>
      <c r="S19" s="12">
        <v>12</v>
      </c>
      <c r="T19" s="60">
        <f t="shared" si="9"/>
        <v>3.4582132564841501</v>
      </c>
      <c r="U19" s="11">
        <f t="shared" si="1"/>
        <v>347</v>
      </c>
      <c r="V19" s="60">
        <f t="shared" si="1"/>
        <v>100</v>
      </c>
      <c r="W19" s="23"/>
      <c r="X19" s="11">
        <v>508</v>
      </c>
      <c r="Y19" s="24">
        <f t="shared" si="2"/>
        <v>68.30708661417323</v>
      </c>
    </row>
    <row r="20" spans="2:25" ht="24.95" customHeight="1">
      <c r="B20" s="85" t="s">
        <v>32</v>
      </c>
      <c r="C20" s="86"/>
      <c r="D20" s="48">
        <v>266</v>
      </c>
      <c r="E20" s="58" t="s">
        <v>17</v>
      </c>
      <c r="F20" s="29"/>
      <c r="G20" s="11">
        <v>63</v>
      </c>
      <c r="H20" s="60">
        <f t="shared" si="3"/>
        <v>18.155619596541786</v>
      </c>
      <c r="I20" s="12">
        <v>131</v>
      </c>
      <c r="J20" s="60">
        <f t="shared" si="4"/>
        <v>37.752161383285305</v>
      </c>
      <c r="K20" s="12">
        <v>16</v>
      </c>
      <c r="L20" s="60">
        <f t="shared" si="5"/>
        <v>4.6109510086455332</v>
      </c>
      <c r="M20" s="12">
        <v>12</v>
      </c>
      <c r="N20" s="60">
        <f t="shared" si="6"/>
        <v>3.4582132564841501</v>
      </c>
      <c r="O20" s="12">
        <v>104</v>
      </c>
      <c r="P20" s="60">
        <f t="shared" si="7"/>
        <v>29.971181556195965</v>
      </c>
      <c r="Q20" s="12">
        <f t="shared" si="0"/>
        <v>326</v>
      </c>
      <c r="R20" s="60">
        <f t="shared" si="8"/>
        <v>93.948126801152739</v>
      </c>
      <c r="S20" s="12">
        <v>21</v>
      </c>
      <c r="T20" s="60">
        <f t="shared" si="9"/>
        <v>6.0518731988472618</v>
      </c>
      <c r="U20" s="11">
        <f t="shared" si="1"/>
        <v>347</v>
      </c>
      <c r="V20" s="60">
        <f t="shared" si="1"/>
        <v>100</v>
      </c>
      <c r="W20" s="23"/>
      <c r="X20" s="11">
        <v>508</v>
      </c>
      <c r="Y20" s="24">
        <f t="shared" si="2"/>
        <v>68.30708661417323</v>
      </c>
    </row>
    <row r="21" spans="2:25" ht="24.95" customHeight="1">
      <c r="B21" s="85" t="s">
        <v>32</v>
      </c>
      <c r="C21" s="86"/>
      <c r="D21" s="48">
        <v>267</v>
      </c>
      <c r="E21" s="58" t="s">
        <v>15</v>
      </c>
      <c r="F21" s="29"/>
      <c r="G21" s="11">
        <v>209</v>
      </c>
      <c r="H21" s="60">
        <f t="shared" si="3"/>
        <v>39.285714285714285</v>
      </c>
      <c r="I21" s="12">
        <v>215</v>
      </c>
      <c r="J21" s="60">
        <f t="shared" si="4"/>
        <v>40.413533834586467</v>
      </c>
      <c r="K21" s="12">
        <v>32</v>
      </c>
      <c r="L21" s="60">
        <f t="shared" si="5"/>
        <v>6.0150375939849621</v>
      </c>
      <c r="M21" s="12">
        <v>28</v>
      </c>
      <c r="N21" s="60">
        <f t="shared" si="6"/>
        <v>5.2631578947368416</v>
      </c>
      <c r="O21" s="12">
        <v>25</v>
      </c>
      <c r="P21" s="60">
        <f t="shared" si="7"/>
        <v>4.6992481203007515</v>
      </c>
      <c r="Q21" s="12">
        <f t="shared" si="0"/>
        <v>509</v>
      </c>
      <c r="R21" s="60">
        <f t="shared" si="8"/>
        <v>95.676691729323309</v>
      </c>
      <c r="S21" s="12">
        <v>23</v>
      </c>
      <c r="T21" s="60">
        <f t="shared" si="9"/>
        <v>4.3233082706766917</v>
      </c>
      <c r="U21" s="11">
        <f t="shared" si="1"/>
        <v>532</v>
      </c>
      <c r="V21" s="60">
        <f t="shared" si="1"/>
        <v>100</v>
      </c>
      <c r="W21" s="23"/>
      <c r="X21" s="11">
        <v>713</v>
      </c>
      <c r="Y21" s="24">
        <f t="shared" si="2"/>
        <v>74.614305750350624</v>
      </c>
    </row>
    <row r="22" spans="2:25" ht="24.95" customHeight="1">
      <c r="B22" s="85" t="s">
        <v>32</v>
      </c>
      <c r="C22" s="86"/>
      <c r="D22" s="48">
        <v>267</v>
      </c>
      <c r="E22" s="58" t="s">
        <v>16</v>
      </c>
      <c r="F22" s="29"/>
      <c r="G22" s="11">
        <v>257</v>
      </c>
      <c r="H22" s="60">
        <f t="shared" si="3"/>
        <v>49.328214971209214</v>
      </c>
      <c r="I22" s="12">
        <v>190</v>
      </c>
      <c r="J22" s="60">
        <f t="shared" si="4"/>
        <v>36.468330134357011</v>
      </c>
      <c r="K22" s="12">
        <v>14</v>
      </c>
      <c r="L22" s="60">
        <f t="shared" si="5"/>
        <v>2.6871401151631478</v>
      </c>
      <c r="M22" s="12">
        <v>20</v>
      </c>
      <c r="N22" s="60">
        <f t="shared" si="6"/>
        <v>3.8387715930902107</v>
      </c>
      <c r="O22" s="12">
        <v>10</v>
      </c>
      <c r="P22" s="60">
        <f t="shared" si="7"/>
        <v>1.9193857965451053</v>
      </c>
      <c r="Q22" s="12">
        <f t="shared" si="0"/>
        <v>491</v>
      </c>
      <c r="R22" s="60">
        <f t="shared" si="8"/>
        <v>94.241842610364685</v>
      </c>
      <c r="S22" s="12">
        <v>30</v>
      </c>
      <c r="T22" s="60">
        <f t="shared" si="9"/>
        <v>5.7581573896353166</v>
      </c>
      <c r="U22" s="11">
        <f t="shared" si="1"/>
        <v>521</v>
      </c>
      <c r="V22" s="60">
        <f t="shared" si="1"/>
        <v>100</v>
      </c>
      <c r="W22" s="23"/>
      <c r="X22" s="11">
        <v>713</v>
      </c>
      <c r="Y22" s="24">
        <f t="shared" si="2"/>
        <v>73.071528751753164</v>
      </c>
    </row>
    <row r="23" spans="2:25" ht="24.95" customHeight="1">
      <c r="B23" s="85" t="s">
        <v>32</v>
      </c>
      <c r="C23" s="86"/>
      <c r="D23" s="48">
        <v>267</v>
      </c>
      <c r="E23" s="58" t="s">
        <v>17</v>
      </c>
      <c r="F23" s="29"/>
      <c r="G23" s="11">
        <v>230</v>
      </c>
      <c r="H23" s="60">
        <f>G23/U23*100</f>
        <v>43.80952380952381</v>
      </c>
      <c r="I23" s="12">
        <v>219</v>
      </c>
      <c r="J23" s="60">
        <f t="shared" si="4"/>
        <v>41.714285714285715</v>
      </c>
      <c r="K23" s="12">
        <v>12</v>
      </c>
      <c r="L23" s="60">
        <f t="shared" si="5"/>
        <v>2.2857142857142856</v>
      </c>
      <c r="M23" s="12">
        <v>24</v>
      </c>
      <c r="N23" s="60">
        <f t="shared" si="6"/>
        <v>4.5714285714285712</v>
      </c>
      <c r="O23" s="12">
        <v>16</v>
      </c>
      <c r="P23" s="60">
        <f t="shared" si="7"/>
        <v>3.0476190476190474</v>
      </c>
      <c r="Q23" s="12">
        <f t="shared" si="0"/>
        <v>501</v>
      </c>
      <c r="R23" s="60">
        <f t="shared" si="8"/>
        <v>95.428571428571431</v>
      </c>
      <c r="S23" s="12">
        <v>24</v>
      </c>
      <c r="T23" s="60">
        <f t="shared" si="9"/>
        <v>4.5714285714285712</v>
      </c>
      <c r="U23" s="11">
        <f t="shared" si="1"/>
        <v>525</v>
      </c>
      <c r="V23" s="60">
        <f t="shared" si="1"/>
        <v>100</v>
      </c>
      <c r="W23" s="23"/>
      <c r="X23" s="11">
        <v>713</v>
      </c>
      <c r="Y23" s="24">
        <f t="shared" si="2"/>
        <v>73.632538569424966</v>
      </c>
    </row>
    <row r="24" spans="2:25" ht="24.95" customHeight="1">
      <c r="B24" s="85" t="s">
        <v>32</v>
      </c>
      <c r="C24" s="86"/>
      <c r="D24" s="48">
        <v>267</v>
      </c>
      <c r="E24" s="58" t="s">
        <v>18</v>
      </c>
      <c r="F24" s="29"/>
      <c r="G24" s="11">
        <v>210</v>
      </c>
      <c r="H24" s="60">
        <f t="shared" si="3"/>
        <v>41.501976284584977</v>
      </c>
      <c r="I24" s="12">
        <v>190</v>
      </c>
      <c r="J24" s="60">
        <f t="shared" si="4"/>
        <v>37.549407114624508</v>
      </c>
      <c r="K24" s="12">
        <v>21</v>
      </c>
      <c r="L24" s="60">
        <f t="shared" si="5"/>
        <v>4.150197628458498</v>
      </c>
      <c r="M24" s="12">
        <v>21</v>
      </c>
      <c r="N24" s="60">
        <f t="shared" si="6"/>
        <v>4.150197628458498</v>
      </c>
      <c r="O24" s="12">
        <v>34</v>
      </c>
      <c r="P24" s="60">
        <f t="shared" si="7"/>
        <v>6.7193675889328066</v>
      </c>
      <c r="Q24" s="12">
        <f t="shared" si="0"/>
        <v>476</v>
      </c>
      <c r="R24" s="60">
        <f t="shared" si="8"/>
        <v>94.071146245059296</v>
      </c>
      <c r="S24" s="12">
        <v>30</v>
      </c>
      <c r="T24" s="60">
        <f t="shared" si="9"/>
        <v>5.928853754940711</v>
      </c>
      <c r="U24" s="11">
        <f t="shared" si="1"/>
        <v>506</v>
      </c>
      <c r="V24" s="60">
        <f t="shared" si="1"/>
        <v>100</v>
      </c>
      <c r="W24" s="23"/>
      <c r="X24" s="11">
        <v>713</v>
      </c>
      <c r="Y24" s="24">
        <f t="shared" si="2"/>
        <v>70.967741935483872</v>
      </c>
    </row>
    <row r="25" spans="2:25" ht="24.95" customHeight="1">
      <c r="B25" s="85" t="s">
        <v>32</v>
      </c>
      <c r="C25" s="86"/>
      <c r="D25" s="48">
        <v>268</v>
      </c>
      <c r="E25" s="58" t="s">
        <v>15</v>
      </c>
      <c r="F25" s="29"/>
      <c r="G25" s="11">
        <v>153</v>
      </c>
      <c r="H25" s="60">
        <f t="shared" si="3"/>
        <v>35.498839907192576</v>
      </c>
      <c r="I25" s="12">
        <v>213</v>
      </c>
      <c r="J25" s="60">
        <f t="shared" si="4"/>
        <v>49.419953596287705</v>
      </c>
      <c r="K25" s="12">
        <v>16</v>
      </c>
      <c r="L25" s="60">
        <f t="shared" si="5"/>
        <v>3.7122969837587005</v>
      </c>
      <c r="M25" s="12">
        <v>8</v>
      </c>
      <c r="N25" s="60">
        <f t="shared" si="6"/>
        <v>1.8561484918793503</v>
      </c>
      <c r="O25" s="12">
        <v>22</v>
      </c>
      <c r="P25" s="60">
        <f t="shared" si="7"/>
        <v>5.1044083526682131</v>
      </c>
      <c r="Q25" s="12">
        <f t="shared" si="0"/>
        <v>412</v>
      </c>
      <c r="R25" s="60">
        <f t="shared" si="8"/>
        <v>95.591647331786547</v>
      </c>
      <c r="S25" s="12">
        <v>19</v>
      </c>
      <c r="T25" s="60">
        <f t="shared" si="9"/>
        <v>4.4083526682134568</v>
      </c>
      <c r="U25" s="11">
        <f t="shared" si="1"/>
        <v>431</v>
      </c>
      <c r="V25" s="60">
        <f t="shared" si="1"/>
        <v>100</v>
      </c>
      <c r="W25" s="23"/>
      <c r="X25" s="11">
        <v>602</v>
      </c>
      <c r="Y25" s="24">
        <f t="shared" si="2"/>
        <v>71.594684385382052</v>
      </c>
    </row>
    <row r="26" spans="2:25" ht="24.95" customHeight="1">
      <c r="B26" s="85" t="s">
        <v>32</v>
      </c>
      <c r="C26" s="86"/>
      <c r="D26" s="48">
        <v>268</v>
      </c>
      <c r="E26" s="58" t="s">
        <v>16</v>
      </c>
      <c r="F26" s="29"/>
      <c r="G26" s="11">
        <v>169</v>
      </c>
      <c r="H26" s="60">
        <f t="shared" si="3"/>
        <v>36.659436008676785</v>
      </c>
      <c r="I26" s="12">
        <v>223</v>
      </c>
      <c r="J26" s="60">
        <f t="shared" si="4"/>
        <v>48.373101952277658</v>
      </c>
      <c r="K26" s="12">
        <v>5</v>
      </c>
      <c r="L26" s="60">
        <f t="shared" si="5"/>
        <v>1.0845986984815619</v>
      </c>
      <c r="M26" s="12">
        <v>16</v>
      </c>
      <c r="N26" s="60">
        <f t="shared" si="6"/>
        <v>3.4707158351409979</v>
      </c>
      <c r="O26" s="12">
        <v>33</v>
      </c>
      <c r="P26" s="60">
        <f t="shared" si="7"/>
        <v>7.1583514099783088</v>
      </c>
      <c r="Q26" s="12">
        <f t="shared" si="0"/>
        <v>446</v>
      </c>
      <c r="R26" s="60">
        <f t="shared" si="8"/>
        <v>96.746203904555315</v>
      </c>
      <c r="S26" s="12">
        <v>15</v>
      </c>
      <c r="T26" s="60">
        <f t="shared" si="9"/>
        <v>3.2537960954446854</v>
      </c>
      <c r="U26" s="11">
        <f t="shared" si="1"/>
        <v>461</v>
      </c>
      <c r="V26" s="60">
        <f t="shared" si="1"/>
        <v>100</v>
      </c>
      <c r="W26" s="23"/>
      <c r="X26" s="11">
        <v>602</v>
      </c>
      <c r="Y26" s="24">
        <f t="shared" si="2"/>
        <v>76.578073089700993</v>
      </c>
    </row>
    <row r="27" spans="2:25" ht="24.95" customHeight="1">
      <c r="B27" s="85" t="s">
        <v>32</v>
      </c>
      <c r="C27" s="86"/>
      <c r="D27" s="48">
        <v>268</v>
      </c>
      <c r="E27" s="58" t="s">
        <v>17</v>
      </c>
      <c r="F27" s="29"/>
      <c r="G27" s="11">
        <v>149</v>
      </c>
      <c r="H27" s="60">
        <f t="shared" si="3"/>
        <v>32.891832229580572</v>
      </c>
      <c r="I27" s="12">
        <v>209</v>
      </c>
      <c r="J27" s="60">
        <f t="shared" si="4"/>
        <v>46.136865342163361</v>
      </c>
      <c r="K27" s="12">
        <v>13</v>
      </c>
      <c r="L27" s="60">
        <f t="shared" si="5"/>
        <v>2.869757174392936</v>
      </c>
      <c r="M27" s="12">
        <v>16</v>
      </c>
      <c r="N27" s="60">
        <f t="shared" si="6"/>
        <v>3.5320088300220749</v>
      </c>
      <c r="O27" s="12">
        <v>43</v>
      </c>
      <c r="P27" s="60">
        <f t="shared" si="7"/>
        <v>9.4922737306843263</v>
      </c>
      <c r="Q27" s="12">
        <f t="shared" si="0"/>
        <v>430</v>
      </c>
      <c r="R27" s="60">
        <f t="shared" si="8"/>
        <v>94.92273730684326</v>
      </c>
      <c r="S27" s="12">
        <v>23</v>
      </c>
      <c r="T27" s="60">
        <f t="shared" si="9"/>
        <v>5.0772626931567331</v>
      </c>
      <c r="U27" s="11">
        <f t="shared" si="1"/>
        <v>453</v>
      </c>
      <c r="V27" s="60">
        <f t="shared" si="1"/>
        <v>100</v>
      </c>
      <c r="W27" s="23"/>
      <c r="X27" s="11">
        <v>601</v>
      </c>
      <c r="Y27" s="24">
        <f t="shared" si="2"/>
        <v>75.374376039933438</v>
      </c>
    </row>
    <row r="28" spans="2:25" ht="24.95" customHeight="1" thickBot="1">
      <c r="B28" s="92" t="s">
        <v>32</v>
      </c>
      <c r="C28" s="93"/>
      <c r="D28" s="49">
        <v>269</v>
      </c>
      <c r="E28" s="59" t="s">
        <v>15</v>
      </c>
      <c r="F28" s="29"/>
      <c r="G28" s="13">
        <v>112</v>
      </c>
      <c r="H28" s="25">
        <f>G28/U28*100</f>
        <v>33.038348082595867</v>
      </c>
      <c r="I28" s="14">
        <v>115</v>
      </c>
      <c r="J28" s="25">
        <f t="shared" si="4"/>
        <v>33.923303834808259</v>
      </c>
      <c r="K28" s="14">
        <v>22</v>
      </c>
      <c r="L28" s="25">
        <f t="shared" si="5"/>
        <v>6.4896755162241888</v>
      </c>
      <c r="M28" s="14">
        <v>8</v>
      </c>
      <c r="N28" s="25">
        <f t="shared" si="6"/>
        <v>2.359882005899705</v>
      </c>
      <c r="O28" s="14">
        <v>60</v>
      </c>
      <c r="P28" s="25">
        <f t="shared" si="7"/>
        <v>17.699115044247787</v>
      </c>
      <c r="Q28" s="15">
        <f t="shared" si="0"/>
        <v>317</v>
      </c>
      <c r="R28" s="25">
        <f t="shared" si="8"/>
        <v>93.510324483775804</v>
      </c>
      <c r="S28" s="14">
        <v>22</v>
      </c>
      <c r="T28" s="25">
        <f t="shared" si="9"/>
        <v>6.4896755162241888</v>
      </c>
      <c r="U28" s="16">
        <f t="shared" ref="U28:V28" si="10">SUM(Q28,S28)</f>
        <v>339</v>
      </c>
      <c r="V28" s="64">
        <f t="shared" si="10"/>
        <v>100</v>
      </c>
      <c r="W28" s="23"/>
      <c r="X28" s="13">
        <v>457</v>
      </c>
      <c r="Y28" s="26">
        <f>U28/X28*100</f>
        <v>74.179431072210065</v>
      </c>
    </row>
    <row r="29" spans="2:25" ht="5.0999999999999996" customHeight="1">
      <c r="B29" s="17" t="s">
        <v>9</v>
      </c>
      <c r="C29" s="17"/>
      <c r="D29" s="17"/>
      <c r="E29" s="17"/>
      <c r="F29" s="27"/>
      <c r="G29" s="17"/>
      <c r="H29" s="61"/>
      <c r="I29" s="17"/>
      <c r="J29" s="62"/>
      <c r="K29" s="17"/>
      <c r="L29" s="61"/>
      <c r="M29" s="17"/>
      <c r="N29" s="61"/>
      <c r="O29" s="17"/>
      <c r="P29" s="61"/>
      <c r="Q29" s="17"/>
      <c r="R29" s="61"/>
      <c r="S29" s="17"/>
      <c r="T29" s="61"/>
      <c r="U29" s="17"/>
      <c r="V29" s="61"/>
      <c r="W29" s="27"/>
      <c r="X29" s="17"/>
      <c r="Y29" s="27"/>
    </row>
    <row r="30" spans="2:25" ht="5.0999999999999996" customHeight="1" thickBot="1">
      <c r="B30" s="17"/>
      <c r="C30" s="17"/>
      <c r="D30" s="17"/>
      <c r="E30" s="17"/>
      <c r="F30" s="27"/>
      <c r="G30" s="17"/>
      <c r="H30" s="61"/>
      <c r="I30" s="17"/>
      <c r="J30" s="61"/>
      <c r="K30" s="17"/>
      <c r="L30" s="61"/>
      <c r="M30" s="17"/>
      <c r="N30" s="61"/>
      <c r="O30" s="17"/>
      <c r="P30" s="61"/>
      <c r="Q30" s="17"/>
      <c r="R30" s="61"/>
      <c r="S30" s="17"/>
      <c r="T30" s="61"/>
      <c r="U30" s="17"/>
      <c r="V30" s="61"/>
      <c r="W30" s="27"/>
      <c r="X30" s="17"/>
      <c r="Y30" s="27"/>
    </row>
    <row r="31" spans="2:25" ht="24.95" customHeight="1" thickTop="1" thickBot="1">
      <c r="B31" s="94" t="s">
        <v>12</v>
      </c>
      <c r="C31" s="95"/>
      <c r="D31" s="95"/>
      <c r="E31" s="96"/>
      <c r="F31" s="43"/>
      <c r="G31" s="44">
        <v>2361</v>
      </c>
      <c r="H31" s="45">
        <f>G31/U31*100</f>
        <v>33.104318564217614</v>
      </c>
      <c r="I31" s="46">
        <v>2878</v>
      </c>
      <c r="J31" s="45">
        <f>I31/U31*100</f>
        <v>40.353337072349973</v>
      </c>
      <c r="K31" s="46">
        <v>234</v>
      </c>
      <c r="L31" s="45">
        <f>K31/U31*100</f>
        <v>3.280987100392597</v>
      </c>
      <c r="M31" s="46">
        <v>365</v>
      </c>
      <c r="N31" s="45">
        <f>M31/U31*100</f>
        <v>5.1177790241166576</v>
      </c>
      <c r="O31" s="46">
        <v>873</v>
      </c>
      <c r="P31" s="45">
        <f>O31/U31*100</f>
        <v>12.240605720695457</v>
      </c>
      <c r="Q31" s="46">
        <v>6711</v>
      </c>
      <c r="R31" s="45">
        <f>Q31/U31*100</f>
        <v>94.097027481772287</v>
      </c>
      <c r="S31" s="46">
        <v>421</v>
      </c>
      <c r="T31" s="45">
        <f>S31/U31*100</f>
        <v>5.9029725182277062</v>
      </c>
      <c r="U31" s="46">
        <v>7132</v>
      </c>
      <c r="V31" s="47">
        <f>SUM(R31,T31)</f>
        <v>100</v>
      </c>
      <c r="W31" s="30"/>
      <c r="X31" s="44">
        <f>SUM(X9:X28)</f>
        <v>9936</v>
      </c>
      <c r="Y31" s="47">
        <f>U31/X31*100</f>
        <v>71.77938808373591</v>
      </c>
    </row>
    <row r="32" spans="2:25" ht="15.75" thickTop="1">
      <c r="B32" s="3"/>
      <c r="C32" s="3"/>
      <c r="D32" s="3"/>
      <c r="E32" s="3"/>
    </row>
    <row r="33" spans="2:7" ht="18" thickBot="1">
      <c r="B33" s="31" t="s">
        <v>10</v>
      </c>
      <c r="C33" s="32"/>
      <c r="D33" s="32"/>
      <c r="E33" s="32"/>
      <c r="G33" s="36">
        <v>7</v>
      </c>
    </row>
    <row r="34" spans="2:7" ht="18" thickTop="1">
      <c r="B34" s="33" t="s">
        <v>11</v>
      </c>
      <c r="C34" s="34"/>
      <c r="D34" s="34"/>
      <c r="E34" s="34"/>
      <c r="G34" s="35">
        <f>COUNTA(D11:D28)</f>
        <v>18</v>
      </c>
    </row>
    <row r="35" spans="2:7">
      <c r="B35" s="3"/>
      <c r="C35" s="3"/>
      <c r="D35" s="3"/>
      <c r="E35" s="3"/>
    </row>
    <row r="36" spans="2:7">
      <c r="B36" s="3"/>
      <c r="C36" s="3"/>
      <c r="D36" s="3"/>
      <c r="E36" s="3"/>
    </row>
  </sheetData>
  <mergeCells count="34">
    <mergeCell ref="B31:E31"/>
    <mergeCell ref="B24:C24"/>
    <mergeCell ref="B25:C25"/>
    <mergeCell ref="B26:C26"/>
    <mergeCell ref="B27:C27"/>
    <mergeCell ref="B28:C28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11:C11"/>
    <mergeCell ref="B2:Y2"/>
    <mergeCell ref="B3:Y3"/>
    <mergeCell ref="B5:Y5"/>
    <mergeCell ref="Q7:Y7"/>
    <mergeCell ref="B8:C9"/>
    <mergeCell ref="D8:D9"/>
    <mergeCell ref="E8:E9"/>
    <mergeCell ref="Q8:Q9"/>
    <mergeCell ref="R8:R9"/>
    <mergeCell ref="S8:S9"/>
    <mergeCell ref="T8:T9"/>
    <mergeCell ref="U8:U9"/>
    <mergeCell ref="V8:V9"/>
    <mergeCell ref="X8:X9"/>
    <mergeCell ref="Y8:Y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Z30"/>
  <sheetViews>
    <sheetView tabSelected="1" showWhiteSpace="0" topLeftCell="A18" zoomScale="110" zoomScaleNormal="110" workbookViewId="0">
      <selection activeCell="M32" sqref="M32"/>
    </sheetView>
  </sheetViews>
  <sheetFormatPr baseColWidth="10" defaultRowHeight="15"/>
  <cols>
    <col min="1" max="1" width="3.28515625" customWidth="1"/>
    <col min="2" max="3" width="8.28515625" customWidth="1"/>
    <col min="4" max="4" width="9.7109375" customWidth="1"/>
    <col min="5" max="5" width="10" customWidth="1"/>
    <col min="6" max="6" width="0.85546875" customWidth="1"/>
    <col min="7" max="7" width="9.7109375" customWidth="1"/>
    <col min="8" max="8" width="5.7109375" customWidth="1"/>
    <col min="9" max="9" width="9.7109375" customWidth="1"/>
    <col min="10" max="10" width="5.7109375" customWidth="1"/>
    <col min="11" max="11" width="9.7109375" customWidth="1"/>
    <col min="12" max="12" width="5.7109375" customWidth="1"/>
    <col min="13" max="13" width="9.7109375" customWidth="1"/>
    <col min="14" max="14" width="5.7109375" customWidth="1"/>
    <col min="15" max="15" width="9.7109375" customWidth="1"/>
    <col min="16" max="16" width="5.7109375" customWidth="1"/>
    <col min="17" max="17" width="9.7109375" customWidth="1"/>
    <col min="18" max="18" width="6.7109375" customWidth="1"/>
    <col min="19" max="19" width="9.7109375" customWidth="1"/>
    <col min="20" max="20" width="5.7109375" customWidth="1"/>
    <col min="21" max="21" width="9.7109375" customWidth="1"/>
    <col min="22" max="22" width="6.5703125" customWidth="1"/>
    <col min="23" max="23" width="0.85546875" customWidth="1"/>
    <col min="24" max="24" width="8.7109375" customWidth="1"/>
    <col min="25" max="25" width="13.7109375" customWidth="1"/>
    <col min="26" max="26" width="3.28515625" customWidth="1"/>
  </cols>
  <sheetData>
    <row r="1" spans="1:26" ht="9.9499999999999993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0.25">
      <c r="A2" s="3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32"/>
    </row>
    <row r="3" spans="1:26">
      <c r="A3" s="32"/>
      <c r="B3" s="72" t="s">
        <v>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32"/>
    </row>
    <row r="4" spans="1:2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3" customHeight="1">
      <c r="A5" s="32"/>
      <c r="B5" s="73" t="s">
        <v>47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32"/>
    </row>
    <row r="6" spans="1:26" ht="24.95" customHeight="1" thickBot="1">
      <c r="A6" s="5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3"/>
    </row>
    <row r="7" spans="1:26" ht="16.5" thickTop="1" thickBot="1">
      <c r="Q7" s="75" t="s">
        <v>22</v>
      </c>
      <c r="R7" s="75"/>
      <c r="S7" s="75"/>
      <c r="T7" s="75"/>
      <c r="U7" s="75"/>
      <c r="V7" s="75"/>
      <c r="W7" s="75"/>
      <c r="X7" s="75"/>
      <c r="Y7" s="75"/>
    </row>
    <row r="8" spans="1:26" ht="24.95" customHeight="1">
      <c r="B8" s="76" t="s">
        <v>24</v>
      </c>
      <c r="C8" s="77"/>
      <c r="D8" s="77" t="s">
        <v>14</v>
      </c>
      <c r="E8" s="81" t="s">
        <v>13</v>
      </c>
      <c r="F8" s="2"/>
      <c r="G8" s="37"/>
      <c r="H8" s="38"/>
      <c r="I8" s="39"/>
      <c r="J8" s="38"/>
      <c r="K8" s="39"/>
      <c r="L8" s="38"/>
      <c r="M8" s="39"/>
      <c r="N8" s="38"/>
      <c r="O8" s="39"/>
      <c r="P8" s="38"/>
      <c r="Q8" s="83" t="s">
        <v>1</v>
      </c>
      <c r="R8" s="67" t="s">
        <v>5</v>
      </c>
      <c r="S8" s="83" t="s">
        <v>2</v>
      </c>
      <c r="T8" s="67" t="s">
        <v>5</v>
      </c>
      <c r="U8" s="87" t="s">
        <v>4</v>
      </c>
      <c r="V8" s="67" t="s">
        <v>5</v>
      </c>
      <c r="W8" s="4"/>
      <c r="X8" s="87" t="s">
        <v>3</v>
      </c>
      <c r="Y8" s="67" t="s">
        <v>8</v>
      </c>
      <c r="Z8" s="1"/>
    </row>
    <row r="9" spans="1:26" ht="24.95" customHeight="1" thickBot="1">
      <c r="B9" s="78"/>
      <c r="C9" s="79"/>
      <c r="D9" s="80"/>
      <c r="E9" s="82"/>
      <c r="F9" s="2"/>
      <c r="G9" s="52" t="s">
        <v>6</v>
      </c>
      <c r="H9" s="41" t="s">
        <v>5</v>
      </c>
      <c r="I9" s="42" t="s">
        <v>6</v>
      </c>
      <c r="J9" s="41" t="s">
        <v>5</v>
      </c>
      <c r="K9" s="42" t="s">
        <v>6</v>
      </c>
      <c r="L9" s="41" t="s">
        <v>5</v>
      </c>
      <c r="M9" s="42" t="s">
        <v>6</v>
      </c>
      <c r="N9" s="41" t="s">
        <v>5</v>
      </c>
      <c r="O9" s="42" t="s">
        <v>6</v>
      </c>
      <c r="P9" s="41" t="s">
        <v>5</v>
      </c>
      <c r="Q9" s="84"/>
      <c r="R9" s="68"/>
      <c r="S9" s="84"/>
      <c r="T9" s="68"/>
      <c r="U9" s="88"/>
      <c r="V9" s="89"/>
      <c r="W9" s="4"/>
      <c r="X9" s="88"/>
      <c r="Y9" s="68"/>
    </row>
    <row r="10" spans="1:26" ht="5.0999999999999996" customHeight="1" thickBo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24.95" customHeight="1">
      <c r="B11" s="69" t="s">
        <v>48</v>
      </c>
      <c r="C11" s="70"/>
      <c r="D11" s="50">
        <v>270</v>
      </c>
      <c r="E11" s="56" t="s">
        <v>15</v>
      </c>
      <c r="F11" s="28"/>
      <c r="G11" s="5">
        <v>22</v>
      </c>
      <c r="H11" s="18">
        <f>G11/U11*100</f>
        <v>15.827338129496402</v>
      </c>
      <c r="I11" s="6">
        <v>94</v>
      </c>
      <c r="J11" s="18">
        <f>I11/U11*100</f>
        <v>67.625899280575538</v>
      </c>
      <c r="K11" s="6">
        <v>7</v>
      </c>
      <c r="L11" s="18">
        <f>K11/U11*100</f>
        <v>5.0359712230215825</v>
      </c>
      <c r="M11" s="6">
        <v>2</v>
      </c>
      <c r="N11" s="18">
        <f>M11/U11*100</f>
        <v>1.4388489208633095</v>
      </c>
      <c r="O11" s="6">
        <v>5</v>
      </c>
      <c r="P11" s="18">
        <f>O11/U11*100</f>
        <v>3.5971223021582732</v>
      </c>
      <c r="Q11" s="6">
        <f t="shared" ref="Q11:Q22" si="0">SUM(G11,I11,K11,M11,O11)</f>
        <v>130</v>
      </c>
      <c r="R11" s="18">
        <f>Q11/U11*100</f>
        <v>93.525179856115102</v>
      </c>
      <c r="S11" s="6">
        <v>9</v>
      </c>
      <c r="T11" s="18">
        <f>S11/U11*100</f>
        <v>6.4748201438848918</v>
      </c>
      <c r="U11" s="5">
        <f t="shared" ref="U11:V22" si="1">SUM(Q11,S11)</f>
        <v>139</v>
      </c>
      <c r="V11" s="63">
        <f t="shared" si="1"/>
        <v>100</v>
      </c>
      <c r="W11" s="19"/>
      <c r="X11" s="5">
        <v>219</v>
      </c>
      <c r="Y11" s="20">
        <f>U11/X11*100</f>
        <v>63.470319634703202</v>
      </c>
    </row>
    <row r="12" spans="1:26" ht="24.95" customHeight="1">
      <c r="B12" s="90" t="s">
        <v>48</v>
      </c>
      <c r="C12" s="91"/>
      <c r="D12" s="51">
        <v>472</v>
      </c>
      <c r="E12" s="57" t="s">
        <v>15</v>
      </c>
      <c r="F12" s="28"/>
      <c r="G12" s="7">
        <v>117</v>
      </c>
      <c r="H12" s="21">
        <f>G12/U12*100</f>
        <v>36.5625</v>
      </c>
      <c r="I12" s="8">
        <v>92</v>
      </c>
      <c r="J12" s="21">
        <f>I12/U12*100</f>
        <v>28.749999999999996</v>
      </c>
      <c r="K12" s="8">
        <v>26</v>
      </c>
      <c r="L12" s="21">
        <f>K12/U12*100</f>
        <v>8.125</v>
      </c>
      <c r="M12" s="8">
        <v>7</v>
      </c>
      <c r="N12" s="21">
        <f>M12/U12*100</f>
        <v>2.1875</v>
      </c>
      <c r="O12" s="8">
        <v>58</v>
      </c>
      <c r="P12" s="21">
        <f>O12/U12*100</f>
        <v>18.125</v>
      </c>
      <c r="Q12" s="8">
        <f t="shared" si="0"/>
        <v>300</v>
      </c>
      <c r="R12" s="21">
        <f>Q12/U12*100</f>
        <v>93.75</v>
      </c>
      <c r="S12" s="8">
        <v>20</v>
      </c>
      <c r="T12" s="21">
        <f>S12/U12*100</f>
        <v>6.25</v>
      </c>
      <c r="U12" s="7">
        <f t="shared" si="1"/>
        <v>320</v>
      </c>
      <c r="V12" s="21">
        <f t="shared" si="1"/>
        <v>100</v>
      </c>
      <c r="W12" s="19"/>
      <c r="X12" s="7">
        <v>470</v>
      </c>
      <c r="Y12" s="22">
        <f t="shared" ref="Y12:Y21" si="2">U12/X12*100</f>
        <v>68.085106382978722</v>
      </c>
    </row>
    <row r="13" spans="1:26" ht="24.95" customHeight="1">
      <c r="B13" s="85" t="s">
        <v>48</v>
      </c>
      <c r="C13" s="86"/>
      <c r="D13" s="48">
        <v>472</v>
      </c>
      <c r="E13" s="58" t="s">
        <v>16</v>
      </c>
      <c r="F13" s="29"/>
      <c r="G13" s="9">
        <v>103</v>
      </c>
      <c r="H13" s="21">
        <f t="shared" ref="H13:H21" si="3">G13/U13*100</f>
        <v>33.881578947368425</v>
      </c>
      <c r="I13" s="10">
        <v>94</v>
      </c>
      <c r="J13" s="21">
        <f t="shared" ref="J13:J22" si="4">I13/U13*100</f>
        <v>30.921052631578949</v>
      </c>
      <c r="K13" s="10">
        <v>20</v>
      </c>
      <c r="L13" s="21">
        <f t="shared" ref="L13:L22" si="5">K13/U13*100</f>
        <v>6.5789473684210522</v>
      </c>
      <c r="M13" s="10">
        <v>9</v>
      </c>
      <c r="N13" s="21">
        <f t="shared" ref="N13:N22" si="6">M13/U13*100</f>
        <v>2.9605263157894735</v>
      </c>
      <c r="O13" s="10">
        <v>52</v>
      </c>
      <c r="P13" s="21">
        <f t="shared" ref="P13:P22" si="7">O13/U13*100</f>
        <v>17.105263157894736</v>
      </c>
      <c r="Q13" s="10">
        <f t="shared" si="0"/>
        <v>278</v>
      </c>
      <c r="R13" s="21">
        <f t="shared" ref="R13:R22" si="8">Q13/U13*100</f>
        <v>91.44736842105263</v>
      </c>
      <c r="S13" s="10">
        <v>26</v>
      </c>
      <c r="T13" s="21">
        <f t="shared" ref="T13:T22" si="9">S13/U13*100</f>
        <v>8.5526315789473681</v>
      </c>
      <c r="U13" s="9">
        <f t="shared" si="1"/>
        <v>304</v>
      </c>
      <c r="V13" s="60">
        <f t="shared" si="1"/>
        <v>100</v>
      </c>
      <c r="W13" s="23"/>
      <c r="X13" s="11">
        <v>470</v>
      </c>
      <c r="Y13" s="24">
        <f t="shared" si="2"/>
        <v>64.680851063829792</v>
      </c>
    </row>
    <row r="14" spans="1:26" ht="24.95" customHeight="1">
      <c r="B14" s="85" t="s">
        <v>48</v>
      </c>
      <c r="C14" s="86"/>
      <c r="D14" s="48">
        <v>473</v>
      </c>
      <c r="E14" s="58" t="s">
        <v>15</v>
      </c>
      <c r="F14" s="29"/>
      <c r="G14" s="11">
        <v>74</v>
      </c>
      <c r="H14" s="60">
        <f t="shared" si="3"/>
        <v>23.343848580441641</v>
      </c>
      <c r="I14" s="12">
        <v>129</v>
      </c>
      <c r="J14" s="60">
        <f t="shared" si="4"/>
        <v>40.694006309148264</v>
      </c>
      <c r="K14" s="12">
        <v>11</v>
      </c>
      <c r="L14" s="60">
        <f t="shared" si="5"/>
        <v>3.4700315457413247</v>
      </c>
      <c r="M14" s="12">
        <v>14</v>
      </c>
      <c r="N14" s="60">
        <f t="shared" si="6"/>
        <v>4.4164037854889591</v>
      </c>
      <c r="O14" s="12">
        <v>65</v>
      </c>
      <c r="P14" s="60">
        <f t="shared" si="7"/>
        <v>20.504731861198739</v>
      </c>
      <c r="Q14" s="12">
        <f t="shared" si="0"/>
        <v>293</v>
      </c>
      <c r="R14" s="60">
        <f t="shared" si="8"/>
        <v>92.429022082018932</v>
      </c>
      <c r="S14" s="12">
        <v>24</v>
      </c>
      <c r="T14" s="60">
        <f t="shared" si="9"/>
        <v>7.5709779179810726</v>
      </c>
      <c r="U14" s="11">
        <f t="shared" si="1"/>
        <v>317</v>
      </c>
      <c r="V14" s="60">
        <f t="shared" si="1"/>
        <v>100</v>
      </c>
      <c r="W14" s="23"/>
      <c r="X14" s="11">
        <v>470</v>
      </c>
      <c r="Y14" s="24">
        <f t="shared" si="2"/>
        <v>67.446808510638306</v>
      </c>
    </row>
    <row r="15" spans="1:26" ht="24.95" customHeight="1">
      <c r="B15" s="85" t="s">
        <v>48</v>
      </c>
      <c r="C15" s="86"/>
      <c r="D15" s="48">
        <v>473</v>
      </c>
      <c r="E15" s="58" t="s">
        <v>16</v>
      </c>
      <c r="F15" s="29"/>
      <c r="G15" s="9">
        <v>61</v>
      </c>
      <c r="H15" s="60">
        <f t="shared" si="3"/>
        <v>19.303797468354432</v>
      </c>
      <c r="I15" s="10">
        <v>115</v>
      </c>
      <c r="J15" s="60">
        <f t="shared" si="4"/>
        <v>36.392405063291136</v>
      </c>
      <c r="K15" s="10">
        <v>6</v>
      </c>
      <c r="L15" s="60">
        <f t="shared" si="5"/>
        <v>1.89873417721519</v>
      </c>
      <c r="M15" s="10">
        <v>10</v>
      </c>
      <c r="N15" s="60">
        <f t="shared" si="6"/>
        <v>3.1645569620253164</v>
      </c>
      <c r="O15" s="10">
        <v>100</v>
      </c>
      <c r="P15" s="60">
        <f t="shared" si="7"/>
        <v>31.645569620253166</v>
      </c>
      <c r="Q15" s="10">
        <f t="shared" si="0"/>
        <v>292</v>
      </c>
      <c r="R15" s="60">
        <f t="shared" si="8"/>
        <v>92.405063291139243</v>
      </c>
      <c r="S15" s="10">
        <v>24</v>
      </c>
      <c r="T15" s="60">
        <f t="shared" si="9"/>
        <v>7.59493670886076</v>
      </c>
      <c r="U15" s="9">
        <f t="shared" si="1"/>
        <v>316</v>
      </c>
      <c r="V15" s="60">
        <f t="shared" si="1"/>
        <v>100</v>
      </c>
      <c r="W15" s="23"/>
      <c r="X15" s="11">
        <v>470</v>
      </c>
      <c r="Y15" s="24">
        <f t="shared" si="2"/>
        <v>67.234042553191486</v>
      </c>
    </row>
    <row r="16" spans="1:26" ht="24.95" customHeight="1">
      <c r="B16" s="85" t="s">
        <v>48</v>
      </c>
      <c r="C16" s="86"/>
      <c r="D16" s="48">
        <v>474</v>
      </c>
      <c r="E16" s="58" t="s">
        <v>15</v>
      </c>
      <c r="F16" s="29"/>
      <c r="G16" s="9">
        <v>76</v>
      </c>
      <c r="H16" s="21">
        <f t="shared" si="3"/>
        <v>45.238095238095241</v>
      </c>
      <c r="I16" s="10">
        <v>80</v>
      </c>
      <c r="J16" s="21">
        <f t="shared" si="4"/>
        <v>47.619047619047613</v>
      </c>
      <c r="K16" s="10">
        <v>2</v>
      </c>
      <c r="L16" s="21">
        <f t="shared" si="5"/>
        <v>1.1904761904761905</v>
      </c>
      <c r="M16" s="10">
        <v>2</v>
      </c>
      <c r="N16" s="21">
        <f t="shared" si="6"/>
        <v>1.1904761904761905</v>
      </c>
      <c r="O16" s="10">
        <v>5</v>
      </c>
      <c r="P16" s="21">
        <f t="shared" si="7"/>
        <v>2.9761904761904758</v>
      </c>
      <c r="Q16" s="10">
        <f t="shared" si="0"/>
        <v>165</v>
      </c>
      <c r="R16" s="21">
        <f t="shared" si="8"/>
        <v>98.214285714285708</v>
      </c>
      <c r="S16" s="10">
        <v>3</v>
      </c>
      <c r="T16" s="21">
        <f t="shared" si="9"/>
        <v>1.7857142857142856</v>
      </c>
      <c r="U16" s="9">
        <f t="shared" si="1"/>
        <v>168</v>
      </c>
      <c r="V16" s="60">
        <f t="shared" si="1"/>
        <v>100</v>
      </c>
      <c r="W16" s="23"/>
      <c r="X16" s="11">
        <v>196</v>
      </c>
      <c r="Y16" s="24">
        <f t="shared" si="2"/>
        <v>85.714285714285708</v>
      </c>
    </row>
    <row r="17" spans="2:25" ht="24.95" customHeight="1">
      <c r="B17" s="85" t="s">
        <v>48</v>
      </c>
      <c r="C17" s="86"/>
      <c r="D17" s="48">
        <v>478</v>
      </c>
      <c r="E17" s="58" t="s">
        <v>15</v>
      </c>
      <c r="F17" s="29"/>
      <c r="G17" s="11">
        <v>120</v>
      </c>
      <c r="H17" s="21">
        <f t="shared" si="3"/>
        <v>29.776674937965257</v>
      </c>
      <c r="I17" s="12">
        <v>225</v>
      </c>
      <c r="J17" s="21">
        <f t="shared" si="4"/>
        <v>55.831265508684865</v>
      </c>
      <c r="K17" s="12">
        <v>17</v>
      </c>
      <c r="L17" s="21">
        <f t="shared" si="5"/>
        <v>4.2183622828784122</v>
      </c>
      <c r="M17" s="12">
        <v>3</v>
      </c>
      <c r="N17" s="21">
        <f t="shared" si="6"/>
        <v>0.74441687344913154</v>
      </c>
      <c r="O17" s="12">
        <v>23</v>
      </c>
      <c r="P17" s="21">
        <f t="shared" si="7"/>
        <v>5.7071960297766751</v>
      </c>
      <c r="Q17" s="12">
        <f t="shared" si="0"/>
        <v>388</v>
      </c>
      <c r="R17" s="21">
        <f t="shared" si="8"/>
        <v>96.277915632754343</v>
      </c>
      <c r="S17" s="12">
        <v>15</v>
      </c>
      <c r="T17" s="21">
        <f t="shared" si="9"/>
        <v>3.7220843672456572</v>
      </c>
      <c r="U17" s="11">
        <f t="shared" si="1"/>
        <v>403</v>
      </c>
      <c r="V17" s="60">
        <f t="shared" si="1"/>
        <v>100</v>
      </c>
      <c r="W17" s="23"/>
      <c r="X17" s="11">
        <v>531</v>
      </c>
      <c r="Y17" s="24">
        <f t="shared" si="2"/>
        <v>75.894538606403017</v>
      </c>
    </row>
    <row r="18" spans="2:25" ht="24.95" customHeight="1">
      <c r="B18" s="85" t="s">
        <v>48</v>
      </c>
      <c r="C18" s="86"/>
      <c r="D18" s="48">
        <v>478</v>
      </c>
      <c r="E18" s="58" t="s">
        <v>16</v>
      </c>
      <c r="F18" s="29"/>
      <c r="G18" s="11">
        <v>124</v>
      </c>
      <c r="H18" s="21">
        <f t="shared" si="3"/>
        <v>31.713554987212277</v>
      </c>
      <c r="I18" s="12">
        <v>198</v>
      </c>
      <c r="J18" s="21">
        <f t="shared" si="4"/>
        <v>50.639386189258317</v>
      </c>
      <c r="K18" s="12">
        <v>18</v>
      </c>
      <c r="L18" s="21">
        <f t="shared" si="5"/>
        <v>4.6035805626598467</v>
      </c>
      <c r="M18" s="12">
        <v>1</v>
      </c>
      <c r="N18" s="21">
        <f t="shared" si="6"/>
        <v>0.25575447570332482</v>
      </c>
      <c r="O18" s="12">
        <v>36</v>
      </c>
      <c r="P18" s="21">
        <f t="shared" si="7"/>
        <v>9.2071611253196934</v>
      </c>
      <c r="Q18" s="12">
        <f t="shared" si="0"/>
        <v>377</v>
      </c>
      <c r="R18" s="21">
        <f t="shared" si="8"/>
        <v>96.419437340153451</v>
      </c>
      <c r="S18" s="12">
        <v>14</v>
      </c>
      <c r="T18" s="21">
        <f t="shared" si="9"/>
        <v>3.5805626598465472</v>
      </c>
      <c r="U18" s="11">
        <f t="shared" si="1"/>
        <v>391</v>
      </c>
      <c r="V18" s="60">
        <f t="shared" si="1"/>
        <v>100</v>
      </c>
      <c r="W18" s="23"/>
      <c r="X18" s="11">
        <v>531</v>
      </c>
      <c r="Y18" s="24">
        <f t="shared" si="2"/>
        <v>73.634651600753301</v>
      </c>
    </row>
    <row r="19" spans="2:25" ht="24.95" customHeight="1">
      <c r="B19" s="85" t="s">
        <v>48</v>
      </c>
      <c r="C19" s="86"/>
      <c r="D19" s="48">
        <v>479</v>
      </c>
      <c r="E19" s="58" t="s">
        <v>15</v>
      </c>
      <c r="F19" s="29"/>
      <c r="G19" s="11">
        <v>157</v>
      </c>
      <c r="H19" s="60">
        <f t="shared" si="3"/>
        <v>41.755319148936174</v>
      </c>
      <c r="I19" s="12">
        <v>169</v>
      </c>
      <c r="J19" s="60">
        <f t="shared" si="4"/>
        <v>44.946808510638299</v>
      </c>
      <c r="K19" s="12">
        <v>14</v>
      </c>
      <c r="L19" s="60">
        <f t="shared" si="5"/>
        <v>3.7234042553191489</v>
      </c>
      <c r="M19" s="12">
        <v>0</v>
      </c>
      <c r="N19" s="60">
        <f t="shared" si="6"/>
        <v>0</v>
      </c>
      <c r="O19" s="12">
        <v>20</v>
      </c>
      <c r="P19" s="60">
        <f t="shared" si="7"/>
        <v>5.3191489361702127</v>
      </c>
      <c r="Q19" s="12">
        <f t="shared" si="0"/>
        <v>360</v>
      </c>
      <c r="R19" s="60">
        <f t="shared" si="8"/>
        <v>95.744680851063833</v>
      </c>
      <c r="S19" s="12">
        <v>16</v>
      </c>
      <c r="T19" s="60">
        <f t="shared" si="9"/>
        <v>4.2553191489361701</v>
      </c>
      <c r="U19" s="11">
        <f t="shared" si="1"/>
        <v>376</v>
      </c>
      <c r="V19" s="60">
        <f t="shared" si="1"/>
        <v>100</v>
      </c>
      <c r="W19" s="23"/>
      <c r="X19" s="11">
        <v>552</v>
      </c>
      <c r="Y19" s="24">
        <f t="shared" si="2"/>
        <v>68.115942028985515</v>
      </c>
    </row>
    <row r="20" spans="2:25" ht="24.95" customHeight="1">
      <c r="B20" s="85" t="s">
        <v>48</v>
      </c>
      <c r="C20" s="86"/>
      <c r="D20" s="48">
        <v>483</v>
      </c>
      <c r="E20" s="58" t="s">
        <v>15</v>
      </c>
      <c r="F20" s="29"/>
      <c r="G20" s="11">
        <v>107</v>
      </c>
      <c r="H20" s="60">
        <f t="shared" si="3"/>
        <v>47.555555555555557</v>
      </c>
      <c r="I20" s="12">
        <v>85</v>
      </c>
      <c r="J20" s="60">
        <f t="shared" si="4"/>
        <v>37.777777777777779</v>
      </c>
      <c r="K20" s="12">
        <v>8</v>
      </c>
      <c r="L20" s="60">
        <f t="shared" si="5"/>
        <v>3.5555555555555554</v>
      </c>
      <c r="M20" s="12">
        <v>1</v>
      </c>
      <c r="N20" s="60">
        <f t="shared" si="6"/>
        <v>0.44444444444444442</v>
      </c>
      <c r="O20" s="12">
        <v>17</v>
      </c>
      <c r="P20" s="60">
        <f t="shared" si="7"/>
        <v>7.5555555555555554</v>
      </c>
      <c r="Q20" s="12">
        <f t="shared" si="0"/>
        <v>218</v>
      </c>
      <c r="R20" s="60">
        <f t="shared" si="8"/>
        <v>96.888888888888886</v>
      </c>
      <c r="S20" s="12">
        <v>7</v>
      </c>
      <c r="T20" s="60">
        <f t="shared" si="9"/>
        <v>3.1111111111111112</v>
      </c>
      <c r="U20" s="11">
        <f t="shared" si="1"/>
        <v>225</v>
      </c>
      <c r="V20" s="60">
        <f t="shared" si="1"/>
        <v>100</v>
      </c>
      <c r="W20" s="23"/>
      <c r="X20" s="11">
        <v>316</v>
      </c>
      <c r="Y20" s="24">
        <f t="shared" si="2"/>
        <v>71.202531645569621</v>
      </c>
    </row>
    <row r="21" spans="2:25" ht="24.95" customHeight="1">
      <c r="B21" s="85" t="s">
        <v>48</v>
      </c>
      <c r="C21" s="86"/>
      <c r="D21" s="48">
        <v>484</v>
      </c>
      <c r="E21" s="58" t="s">
        <v>15</v>
      </c>
      <c r="F21" s="29"/>
      <c r="G21" s="11">
        <v>143</v>
      </c>
      <c r="H21" s="60">
        <f t="shared" si="3"/>
        <v>41.09195402298851</v>
      </c>
      <c r="I21" s="12">
        <v>167</v>
      </c>
      <c r="J21" s="60">
        <f t="shared" si="4"/>
        <v>47.988505747126439</v>
      </c>
      <c r="K21" s="12">
        <v>4</v>
      </c>
      <c r="L21" s="60">
        <f t="shared" si="5"/>
        <v>1.1494252873563218</v>
      </c>
      <c r="M21" s="12">
        <v>2</v>
      </c>
      <c r="N21" s="60">
        <f t="shared" si="6"/>
        <v>0.57471264367816088</v>
      </c>
      <c r="O21" s="12">
        <v>21</v>
      </c>
      <c r="P21" s="60">
        <f t="shared" si="7"/>
        <v>6.0344827586206895</v>
      </c>
      <c r="Q21" s="12">
        <f t="shared" si="0"/>
        <v>337</v>
      </c>
      <c r="R21" s="60">
        <f t="shared" si="8"/>
        <v>96.839080459770116</v>
      </c>
      <c r="S21" s="12">
        <v>11</v>
      </c>
      <c r="T21" s="60">
        <f t="shared" si="9"/>
        <v>3.1609195402298855</v>
      </c>
      <c r="U21" s="11">
        <f t="shared" si="1"/>
        <v>348</v>
      </c>
      <c r="V21" s="60">
        <f t="shared" si="1"/>
        <v>100</v>
      </c>
      <c r="W21" s="23"/>
      <c r="X21" s="11">
        <v>551</v>
      </c>
      <c r="Y21" s="24">
        <f t="shared" si="2"/>
        <v>63.157894736842103</v>
      </c>
    </row>
    <row r="22" spans="2:25" ht="24.95" customHeight="1" thickBot="1">
      <c r="B22" s="92" t="s">
        <v>48</v>
      </c>
      <c r="C22" s="93"/>
      <c r="D22" s="49">
        <v>484</v>
      </c>
      <c r="E22" s="59" t="s">
        <v>16</v>
      </c>
      <c r="F22" s="29"/>
      <c r="G22" s="13">
        <v>167</v>
      </c>
      <c r="H22" s="25">
        <f>G22/U22*100</f>
        <v>43.489583333333329</v>
      </c>
      <c r="I22" s="14">
        <v>157</v>
      </c>
      <c r="J22" s="25">
        <f t="shared" si="4"/>
        <v>40.885416666666671</v>
      </c>
      <c r="K22" s="14">
        <v>12</v>
      </c>
      <c r="L22" s="25">
        <f t="shared" si="5"/>
        <v>3.125</v>
      </c>
      <c r="M22" s="14">
        <v>0</v>
      </c>
      <c r="N22" s="25">
        <f t="shared" si="6"/>
        <v>0</v>
      </c>
      <c r="O22" s="14">
        <v>31</v>
      </c>
      <c r="P22" s="25">
        <f t="shared" si="7"/>
        <v>8.0729166666666679</v>
      </c>
      <c r="Q22" s="15">
        <f t="shared" si="0"/>
        <v>367</v>
      </c>
      <c r="R22" s="25">
        <f t="shared" si="8"/>
        <v>95.572916666666657</v>
      </c>
      <c r="S22" s="14">
        <v>17</v>
      </c>
      <c r="T22" s="25">
        <f t="shared" si="9"/>
        <v>4.4270833333333339</v>
      </c>
      <c r="U22" s="16">
        <f t="shared" si="1"/>
        <v>384</v>
      </c>
      <c r="V22" s="64">
        <f t="shared" si="1"/>
        <v>99.999999999999986</v>
      </c>
      <c r="W22" s="23"/>
      <c r="X22" s="13">
        <v>551</v>
      </c>
      <c r="Y22" s="26">
        <f>U22/X22*100</f>
        <v>69.691470054446455</v>
      </c>
    </row>
    <row r="23" spans="2:25" ht="5.0999999999999996" customHeight="1">
      <c r="B23" s="17" t="s">
        <v>9</v>
      </c>
      <c r="C23" s="17"/>
      <c r="D23" s="17"/>
      <c r="E23" s="17"/>
      <c r="F23" s="27"/>
      <c r="G23" s="17"/>
      <c r="H23" s="61"/>
      <c r="I23" s="17"/>
      <c r="J23" s="62"/>
      <c r="K23" s="17"/>
      <c r="L23" s="61"/>
      <c r="M23" s="17"/>
      <c r="N23" s="61"/>
      <c r="O23" s="17"/>
      <c r="P23" s="61"/>
      <c r="Q23" s="17"/>
      <c r="R23" s="61"/>
      <c r="S23" s="17"/>
      <c r="T23" s="61"/>
      <c r="U23" s="17"/>
      <c r="V23" s="61"/>
      <c r="W23" s="27"/>
      <c r="X23" s="17"/>
      <c r="Y23" s="27"/>
    </row>
    <row r="24" spans="2:25" ht="5.0999999999999996" customHeight="1" thickBot="1">
      <c r="B24" s="17"/>
      <c r="C24" s="17"/>
      <c r="D24" s="17"/>
      <c r="E24" s="17"/>
      <c r="F24" s="27"/>
      <c r="G24" s="17"/>
      <c r="H24" s="61"/>
      <c r="I24" s="17"/>
      <c r="J24" s="61"/>
      <c r="K24" s="17"/>
      <c r="L24" s="61"/>
      <c r="M24" s="17"/>
      <c r="N24" s="61"/>
      <c r="O24" s="17"/>
      <c r="P24" s="61"/>
      <c r="Q24" s="17"/>
      <c r="R24" s="61"/>
      <c r="S24" s="17"/>
      <c r="T24" s="61"/>
      <c r="U24" s="17"/>
      <c r="V24" s="61"/>
      <c r="W24" s="27"/>
      <c r="X24" s="17"/>
      <c r="Y24" s="27"/>
    </row>
    <row r="25" spans="2:25" ht="24.95" customHeight="1" thickTop="1" thickBot="1">
      <c r="B25" s="94" t="s">
        <v>12</v>
      </c>
      <c r="C25" s="95"/>
      <c r="D25" s="95"/>
      <c r="E25" s="96"/>
      <c r="F25" s="43"/>
      <c r="G25" s="44">
        <v>1271</v>
      </c>
      <c r="H25" s="45">
        <f>G25/U25*100</f>
        <v>34.258760107816713</v>
      </c>
      <c r="I25" s="46">
        <v>1605</v>
      </c>
      <c r="J25" s="45">
        <f>I25/U25*100</f>
        <v>43.261455525606465</v>
      </c>
      <c r="K25" s="46">
        <v>145</v>
      </c>
      <c r="L25" s="45">
        <f>K25/U25*100</f>
        <v>3.9083557951482479</v>
      </c>
      <c r="M25" s="46">
        <v>50</v>
      </c>
      <c r="N25" s="45">
        <f>M25/U25*100</f>
        <v>1.3477088948787064</v>
      </c>
      <c r="O25" s="46">
        <v>453</v>
      </c>
      <c r="P25" s="45">
        <f>O25/U25*100</f>
        <v>12.210242587601078</v>
      </c>
      <c r="Q25" s="46">
        <v>3524</v>
      </c>
      <c r="R25" s="45">
        <f>Q25/U25*100</f>
        <v>94.98652291105121</v>
      </c>
      <c r="S25" s="46">
        <v>186</v>
      </c>
      <c r="T25" s="45">
        <f>S25/U25*100</f>
        <v>5.013477088948787</v>
      </c>
      <c r="U25" s="46">
        <v>3710</v>
      </c>
      <c r="V25" s="47">
        <f>SUM(R25,T25)</f>
        <v>100</v>
      </c>
      <c r="W25" s="30"/>
      <c r="X25" s="44">
        <v>5327</v>
      </c>
      <c r="Y25" s="47">
        <f>U25/X25*100</f>
        <v>69.645203679369246</v>
      </c>
    </row>
    <row r="26" spans="2:25" ht="15.75" thickTop="1">
      <c r="B26" s="3"/>
      <c r="C26" s="3"/>
      <c r="D26" s="3"/>
      <c r="E26" s="3"/>
    </row>
    <row r="27" spans="2:25" ht="18" thickBot="1">
      <c r="B27" s="31" t="s">
        <v>10</v>
      </c>
      <c r="C27" s="32"/>
      <c r="D27" s="32"/>
      <c r="E27" s="32"/>
      <c r="G27" s="36">
        <v>8</v>
      </c>
    </row>
    <row r="28" spans="2:25" ht="18" thickTop="1">
      <c r="B28" s="33" t="s">
        <v>11</v>
      </c>
      <c r="C28" s="34"/>
      <c r="D28" s="34"/>
      <c r="E28" s="34"/>
      <c r="G28" s="35">
        <f>COUNTA(D11:D22)</f>
        <v>12</v>
      </c>
    </row>
    <row r="29" spans="2:25">
      <c r="B29" s="3"/>
      <c r="C29" s="3"/>
      <c r="D29" s="3"/>
      <c r="E29" s="3"/>
    </row>
    <row r="30" spans="2:25">
      <c r="B30" s="3"/>
      <c r="C30" s="3"/>
      <c r="D30" s="3"/>
      <c r="E30" s="3"/>
    </row>
  </sheetData>
  <mergeCells count="28">
    <mergeCell ref="B25:E25"/>
    <mergeCell ref="B18:C18"/>
    <mergeCell ref="B19:C19"/>
    <mergeCell ref="B20:C20"/>
    <mergeCell ref="B21:C21"/>
    <mergeCell ref="B22:C22"/>
    <mergeCell ref="B17:C17"/>
    <mergeCell ref="T8:T9"/>
    <mergeCell ref="U8:U9"/>
    <mergeCell ref="V8:V9"/>
    <mergeCell ref="X8:X9"/>
    <mergeCell ref="B12:C12"/>
    <mergeCell ref="B13:C13"/>
    <mergeCell ref="B14:C14"/>
    <mergeCell ref="B15:C15"/>
    <mergeCell ref="B16:C16"/>
    <mergeCell ref="Y8:Y9"/>
    <mergeCell ref="B11:C11"/>
    <mergeCell ref="B2:Y2"/>
    <mergeCell ref="B3:Y3"/>
    <mergeCell ref="B5:Y5"/>
    <mergeCell ref="Q7:Y7"/>
    <mergeCell ref="B8:C9"/>
    <mergeCell ref="D8:D9"/>
    <mergeCell ref="E8:E9"/>
    <mergeCell ref="Q8:Q9"/>
    <mergeCell ref="R8:R9"/>
    <mergeCell ref="S8:S9"/>
  </mergeCells>
  <printOptions horizontalCentered="1"/>
  <pageMargins left="0.19685039370078741" right="0.19685039370078741" top="0.39370078740157483" bottom="0.51181102362204722" header="0.19685039370078741" footer="0.19685039370078741"/>
  <pageSetup scale="70" orientation="landscape" r:id="rId1"/>
  <headerFooter>
    <oddHeader>&amp;C&amp;9"2012, Año de la Cultura Maya"</oddHeader>
    <oddFooter>&amp;R&amp;"Kalinga,Normal"&amp;7&amp;P de 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20</vt:i4>
      </vt:variant>
    </vt:vector>
  </HeadingPairs>
  <TitlesOfParts>
    <vt:vector size="40" baseType="lpstr">
      <vt:lpstr>PICH</vt:lpstr>
      <vt:lpstr>TIXMUCUY</vt:lpstr>
      <vt:lpstr>ALFREDO V. BONFIL</vt:lpstr>
      <vt:lpstr>HAMPOLOL</vt:lpstr>
      <vt:lpstr>BÉCAL</vt:lpstr>
      <vt:lpstr>DZITBALCHÉ</vt:lpstr>
      <vt:lpstr>NUNKINÍ</vt:lpstr>
      <vt:lpstr>ATASTA</vt:lpstr>
      <vt:lpstr>MAMANTEL</vt:lpstr>
      <vt:lpstr>SABANCUY</vt:lpstr>
      <vt:lpstr>HOOL</vt:lpstr>
      <vt:lpstr>SEYBAPLAYA</vt:lpstr>
      <vt:lpstr>SIHOCHAC</vt:lpstr>
      <vt:lpstr>CARRILLO PUERTO</vt:lpstr>
      <vt:lpstr>POMUCH</vt:lpstr>
      <vt:lpstr>BOLONCHÉN DE REJÓN</vt:lpstr>
      <vt:lpstr>DZIBALCHÉN</vt:lpstr>
      <vt:lpstr>TINÚN</vt:lpstr>
      <vt:lpstr>CENTENARIO</vt:lpstr>
      <vt:lpstr>CONSTITUCIÓN</vt:lpstr>
      <vt:lpstr>'ALFREDO V. BONFIL'!Títulos_a_imprimir</vt:lpstr>
      <vt:lpstr>ATASTA!Títulos_a_imprimir</vt:lpstr>
      <vt:lpstr>BÉCAL!Títulos_a_imprimir</vt:lpstr>
      <vt:lpstr>'BOLONCHÉN DE REJÓN'!Títulos_a_imprimir</vt:lpstr>
      <vt:lpstr>'CARRILLO PUERTO'!Títulos_a_imprimir</vt:lpstr>
      <vt:lpstr>CENTENARIO!Títulos_a_imprimir</vt:lpstr>
      <vt:lpstr>CONSTITUCIÓN!Títulos_a_imprimir</vt:lpstr>
      <vt:lpstr>DZIBALCHÉN!Títulos_a_imprimir</vt:lpstr>
      <vt:lpstr>DZITBALCHÉ!Títulos_a_imprimir</vt:lpstr>
      <vt:lpstr>HAMPOLOL!Títulos_a_imprimir</vt:lpstr>
      <vt:lpstr>HOOL!Títulos_a_imprimir</vt:lpstr>
      <vt:lpstr>MAMANTEL!Títulos_a_imprimir</vt:lpstr>
      <vt:lpstr>NUNKINÍ!Títulos_a_imprimir</vt:lpstr>
      <vt:lpstr>PICH!Títulos_a_imprimir</vt:lpstr>
      <vt:lpstr>POMUCH!Títulos_a_imprimir</vt:lpstr>
      <vt:lpstr>SABANCUY!Títulos_a_imprimir</vt:lpstr>
      <vt:lpstr>SEYBAPLAYA!Títulos_a_imprimir</vt:lpstr>
      <vt:lpstr>SIHOCHAC!Títulos_a_imprimir</vt:lpstr>
      <vt:lpstr>TINÚN!Títulos_a_imprimir</vt:lpstr>
      <vt:lpstr>TIXMUCUY!Títulos_a_imprimir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Gtorres</dc:creator>
  <cp:lastModifiedBy>Gtorres</cp:lastModifiedBy>
  <cp:lastPrinted>2012-11-07T01:41:59Z</cp:lastPrinted>
  <dcterms:created xsi:type="dcterms:W3CDTF">2012-09-04T15:15:18Z</dcterms:created>
  <dcterms:modified xsi:type="dcterms:W3CDTF">2014-04-22T15:35:03Z</dcterms:modified>
</cp:coreProperties>
</file>